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apcdeloitte-my.sharepoint.com/personal/tbhute_deloitte_com/Documents/Trusha/Work/Mumbai/Bharati Defence and Infrastructure Limited (BDIL) Project Anchor/Claims/IBBI/List as on 19 December 2023/"/>
    </mc:Choice>
  </mc:AlternateContent>
  <xr:revisionPtr revIDLastSave="579" documentId="8_{9F2B27AF-323C-440C-A55C-AB10583D3CAE}" xr6:coauthVersionLast="47" xr6:coauthVersionMax="47" xr10:uidLastSave="{E69F1358-4E37-4D65-94C2-434C7E1F75E3}"/>
  <bookViews>
    <workbookView xWindow="-110" yWindow="-110" windowWidth="19420" windowHeight="10420" xr2:uid="{00000000-000D-0000-FFFF-FFFF00000000}"/>
  </bookViews>
  <sheets>
    <sheet name="Summary" sheetId="2" r:id="rId1"/>
    <sheet name="Financial creditors" sheetId="3" r:id="rId2"/>
    <sheet name="Unsecured FC" sheetId="11" r:id="rId3"/>
    <sheet name="Workmen" sheetId="8" r:id="rId4"/>
    <sheet name="Employees" sheetId="5" r:id="rId5"/>
    <sheet name="OC- Stat Dues" sheetId="9" r:id="rId6"/>
    <sheet name="OC - Others" sheetId="10" r:id="rId7"/>
    <sheet name="Other Stakeholders" sheetId="7" r:id="rId8"/>
  </sheets>
  <externalReferences>
    <externalReference r:id="rId9"/>
  </externalReferences>
  <definedNames>
    <definedName name="_xlnm._FilterDatabase" localSheetId="6" hidden="1">'OC - Others'!$A$5:$Q$5</definedName>
    <definedName name="_xlnm.Print_Area" localSheetId="4">Employees!$A$1:$N$908</definedName>
    <definedName name="_xlnm.Print_Area" localSheetId="1">'Financial creditors'!$A$1:$R$242</definedName>
    <definedName name="_xlnm.Print_Area" localSheetId="6">'OC - Others'!$A$1:$P$321</definedName>
    <definedName name="_xlnm.Print_Area" localSheetId="5">'OC- Stat Dues'!$A$1:$P$25</definedName>
    <definedName name="_xlnm.Print_Area" localSheetId="7">'Other Stakeholders'!$A$1:$R$8</definedName>
  </definedNames>
  <calcPr calcId="191028" iterate="1" iterateDelta="9.9999999999999998E-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 l="1"/>
  <c r="C12" i="2"/>
  <c r="N19" i="9"/>
  <c r="F20" i="9" l="1"/>
  <c r="M314" i="10" l="1"/>
  <c r="M313" i="10"/>
  <c r="J313" i="10"/>
  <c r="E314" i="10"/>
  <c r="D314" i="10"/>
  <c r="A313" i="10"/>
  <c r="C7" i="2"/>
  <c r="D16" i="3" l="1"/>
  <c r="N15" i="3"/>
  <c r="G15" i="3"/>
  <c r="G612" i="8"/>
  <c r="J312" i="10"/>
  <c r="J311" i="10"/>
  <c r="J310" i="10"/>
  <c r="J309" i="10"/>
  <c r="G12" i="9"/>
  <c r="G20" i="9" s="1"/>
  <c r="K19" i="9" s="1"/>
  <c r="M312" i="10"/>
  <c r="M311" i="10"/>
  <c r="M310" i="10"/>
  <c r="A310" i="10"/>
  <c r="A311" i="10" s="1"/>
  <c r="A312" i="10" s="1"/>
  <c r="M309" i="10"/>
  <c r="A309" i="10"/>
  <c r="N12" i="9" l="1"/>
  <c r="M307" i="10"/>
  <c r="M308" i="10"/>
  <c r="E14" i="3" l="1"/>
  <c r="E16" i="3" s="1"/>
  <c r="K15" i="3" s="1"/>
  <c r="G14" i="3" l="1"/>
  <c r="J307" i="10"/>
  <c r="J308" i="10"/>
  <c r="E6" i="11"/>
  <c r="H5" i="11" s="1"/>
  <c r="D6" i="11"/>
  <c r="K6" i="11" s="1"/>
  <c r="K5" i="11"/>
  <c r="C273" i="10" l="1"/>
  <c r="C173" i="10"/>
  <c r="G14" i="2" l="1"/>
  <c r="I14" i="2"/>
  <c r="C13" i="2" l="1"/>
  <c r="E13" i="2" s="1"/>
  <c r="E12" i="2"/>
  <c r="E11" i="2"/>
  <c r="C9" i="2"/>
  <c r="E9" i="2" s="1"/>
  <c r="C8" i="2"/>
  <c r="E8" i="2" s="1"/>
  <c r="E7" i="2"/>
  <c r="D12" i="2"/>
  <c r="N7" i="9"/>
  <c r="N8" i="9"/>
  <c r="N9" i="9"/>
  <c r="N10" i="9"/>
  <c r="N11" i="9"/>
  <c r="N13" i="9"/>
  <c r="N14" i="9"/>
  <c r="N15" i="9"/>
  <c r="N16" i="9"/>
  <c r="N17" i="9"/>
  <c r="N18" i="9"/>
  <c r="N6" i="9"/>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5" i="8"/>
  <c r="E612" i="8"/>
  <c r="D9" i="2" s="1"/>
  <c r="F612" i="8"/>
  <c r="F9" i="2" s="1"/>
  <c r="I564" i="8"/>
  <c r="I309" i="8"/>
  <c r="I223" i="8"/>
  <c r="I188" i="8"/>
  <c r="I156" i="8"/>
  <c r="I124" i="8"/>
  <c r="I92" i="8"/>
  <c r="I60" i="8"/>
  <c r="I28" i="8"/>
  <c r="N20" i="9" l="1"/>
  <c r="K10" i="9"/>
  <c r="K12" i="9"/>
  <c r="K8" i="9"/>
  <c r="K14" i="9"/>
  <c r="H9" i="2"/>
  <c r="K6" i="9"/>
  <c r="D11" i="2"/>
  <c r="K17" i="9"/>
  <c r="I132" i="8"/>
  <c r="I233" i="8"/>
  <c r="I19" i="8"/>
  <c r="I83" i="8"/>
  <c r="I147" i="8"/>
  <c r="I211" i="8"/>
  <c r="I27" i="8"/>
  <c r="I59" i="8"/>
  <c r="I91" i="8"/>
  <c r="I123" i="8"/>
  <c r="I155" i="8"/>
  <c r="I187" i="8"/>
  <c r="I221" i="8"/>
  <c r="I288" i="8"/>
  <c r="I521" i="8"/>
  <c r="I35" i="8"/>
  <c r="I67" i="8"/>
  <c r="I99" i="8"/>
  <c r="I131" i="8"/>
  <c r="I163" i="8"/>
  <c r="I195" i="8"/>
  <c r="I232" i="8"/>
  <c r="I330" i="8"/>
  <c r="I606" i="8"/>
  <c r="I68" i="8"/>
  <c r="I352" i="8"/>
  <c r="I11" i="8"/>
  <c r="I43" i="8"/>
  <c r="I75" i="8"/>
  <c r="I107" i="8"/>
  <c r="I139" i="8"/>
  <c r="I171" i="8"/>
  <c r="I203" i="8"/>
  <c r="I243" i="8"/>
  <c r="I373" i="8"/>
  <c r="I12" i="8"/>
  <c r="I44" i="8"/>
  <c r="I76" i="8"/>
  <c r="I108" i="8"/>
  <c r="I140" i="8"/>
  <c r="I172" i="8"/>
  <c r="I204" i="8"/>
  <c r="I244" i="8"/>
  <c r="I394" i="8"/>
  <c r="I36" i="8"/>
  <c r="I164" i="8"/>
  <c r="I115" i="8"/>
  <c r="I436" i="8"/>
  <c r="I100" i="8"/>
  <c r="I196" i="8"/>
  <c r="I51" i="8"/>
  <c r="I179" i="8"/>
  <c r="I253" i="8"/>
  <c r="I20" i="8"/>
  <c r="I52" i="8"/>
  <c r="I84" i="8"/>
  <c r="I116" i="8"/>
  <c r="I148" i="8"/>
  <c r="I180" i="8"/>
  <c r="I212" i="8"/>
  <c r="I268" i="8"/>
  <c r="I478" i="8"/>
  <c r="K18" i="9"/>
  <c r="F11" i="2"/>
  <c r="J276" i="10"/>
  <c r="J53" i="10"/>
  <c r="J13" i="10"/>
  <c r="J21" i="10"/>
  <c r="J30" i="10"/>
  <c r="J42" i="10"/>
  <c r="J62" i="10"/>
  <c r="J74" i="10"/>
  <c r="J85" i="10"/>
  <c r="J94" i="10"/>
  <c r="J106" i="10"/>
  <c r="J117" i="10"/>
  <c r="J126" i="10"/>
  <c r="J138" i="10"/>
  <c r="J158" i="10"/>
  <c r="J178" i="10"/>
  <c r="J212" i="10"/>
  <c r="J252" i="10"/>
  <c r="J9" i="10"/>
  <c r="J17" i="10"/>
  <c r="J26" i="10"/>
  <c r="J37" i="10"/>
  <c r="J46" i="10"/>
  <c r="J58" i="10"/>
  <c r="J69" i="10"/>
  <c r="J78" i="10"/>
  <c r="J90" i="10"/>
  <c r="J101" i="10"/>
  <c r="J110" i="10"/>
  <c r="J122" i="10"/>
  <c r="J133" i="10"/>
  <c r="J146" i="10"/>
  <c r="J170" i="10"/>
  <c r="J190" i="10"/>
  <c r="J228" i="10"/>
  <c r="J306" i="10"/>
  <c r="F12" i="2"/>
  <c r="J6" i="10"/>
  <c r="J14" i="10"/>
  <c r="J22" i="10"/>
  <c r="J34" i="10"/>
  <c r="J45" i="10"/>
  <c r="J54" i="10"/>
  <c r="J66" i="10"/>
  <c r="J77" i="10"/>
  <c r="J86" i="10"/>
  <c r="J98" i="10"/>
  <c r="J109" i="10"/>
  <c r="J118" i="10"/>
  <c r="J130" i="10"/>
  <c r="J142" i="10"/>
  <c r="J162" i="10"/>
  <c r="J186" i="10"/>
  <c r="J220" i="10"/>
  <c r="J260" i="10"/>
  <c r="J10" i="10"/>
  <c r="J18" i="10"/>
  <c r="J29" i="10"/>
  <c r="J38" i="10"/>
  <c r="J50" i="10"/>
  <c r="J61" i="10"/>
  <c r="J70" i="10"/>
  <c r="J82" i="10"/>
  <c r="J93" i="10"/>
  <c r="J102" i="10"/>
  <c r="J114" i="10"/>
  <c r="J125" i="10"/>
  <c r="J134" i="10"/>
  <c r="J154" i="10"/>
  <c r="J174" i="10"/>
  <c r="J196" i="10"/>
  <c r="J244" i="10"/>
  <c r="J292" i="10"/>
  <c r="I611" i="8"/>
  <c r="I610" i="8"/>
  <c r="I605" i="8"/>
  <c r="I600" i="8"/>
  <c r="I594" i="8"/>
  <c r="I589" i="8"/>
  <c r="I584" i="8"/>
  <c r="I578" i="8"/>
  <c r="I573" i="8"/>
  <c r="I568" i="8"/>
  <c r="I562" i="8"/>
  <c r="I557" i="8"/>
  <c r="I552" i="8"/>
  <c r="I546" i="8"/>
  <c r="I541" i="8"/>
  <c r="I536" i="8"/>
  <c r="I530" i="8"/>
  <c r="I525" i="8"/>
  <c r="I520" i="8"/>
  <c r="I514" i="8"/>
  <c r="I509" i="8"/>
  <c r="I504" i="8"/>
  <c r="I498" i="8"/>
  <c r="I493" i="8"/>
  <c r="I488" i="8"/>
  <c r="I482" i="8"/>
  <c r="I477" i="8"/>
  <c r="I472" i="8"/>
  <c r="I466" i="8"/>
  <c r="I461" i="8"/>
  <c r="I456" i="8"/>
  <c r="I450" i="8"/>
  <c r="I445" i="8"/>
  <c r="I440" i="8"/>
  <c r="I434" i="8"/>
  <c r="I429" i="8"/>
  <c r="I424" i="8"/>
  <c r="I418" i="8"/>
  <c r="I413" i="8"/>
  <c r="I408" i="8"/>
  <c r="I402" i="8"/>
  <c r="I397" i="8"/>
  <c r="I392" i="8"/>
  <c r="I386" i="8"/>
  <c r="I381" i="8"/>
  <c r="I376" i="8"/>
  <c r="I370" i="8"/>
  <c r="I365" i="8"/>
  <c r="I360" i="8"/>
  <c r="I354" i="8"/>
  <c r="I349" i="8"/>
  <c r="I344" i="8"/>
  <c r="I338" i="8"/>
  <c r="I333" i="8"/>
  <c r="I328" i="8"/>
  <c r="I322" i="8"/>
  <c r="I317" i="8"/>
  <c r="I312" i="8"/>
  <c r="I306" i="8"/>
  <c r="I301" i="8"/>
  <c r="I296" i="8"/>
  <c r="I290" i="8"/>
  <c r="I285" i="8"/>
  <c r="I280" i="8"/>
  <c r="I274" i="8"/>
  <c r="I270" i="8"/>
  <c r="I266" i="8"/>
  <c r="I262" i="8"/>
  <c r="I258" i="8"/>
  <c r="I254" i="8"/>
  <c r="I250" i="8"/>
  <c r="I246" i="8"/>
  <c r="I242" i="8"/>
  <c r="I238" i="8"/>
  <c r="I234" i="8"/>
  <c r="I230" i="8"/>
  <c r="I226" i="8"/>
  <c r="I222" i="8"/>
  <c r="I218" i="8"/>
  <c r="I214" i="8"/>
  <c r="I5" i="8"/>
  <c r="I609" i="8"/>
  <c r="I604" i="8"/>
  <c r="I598" i="8"/>
  <c r="I593" i="8"/>
  <c r="I588" i="8"/>
  <c r="I582" i="8"/>
  <c r="I577" i="8"/>
  <c r="I572" i="8"/>
  <c r="I566" i="8"/>
  <c r="I561" i="8"/>
  <c r="I556" i="8"/>
  <c r="I550" i="8"/>
  <c r="I545" i="8"/>
  <c r="I540" i="8"/>
  <c r="I534" i="8"/>
  <c r="I529" i="8"/>
  <c r="I524" i="8"/>
  <c r="I518" i="8"/>
  <c r="I513" i="8"/>
  <c r="I508" i="8"/>
  <c r="I502" i="8"/>
  <c r="I497" i="8"/>
  <c r="I492" i="8"/>
  <c r="I486" i="8"/>
  <c r="I481" i="8"/>
  <c r="I476" i="8"/>
  <c r="I470" i="8"/>
  <c r="I465" i="8"/>
  <c r="I460" i="8"/>
  <c r="I454" i="8"/>
  <c r="I449" i="8"/>
  <c r="I444" i="8"/>
  <c r="I438" i="8"/>
  <c r="I433" i="8"/>
  <c r="I428" i="8"/>
  <c r="I422" i="8"/>
  <c r="I417" i="8"/>
  <c r="I412" i="8"/>
  <c r="I406" i="8"/>
  <c r="I401" i="8"/>
  <c r="I396" i="8"/>
  <c r="I390" i="8"/>
  <c r="I385" i="8"/>
  <c r="I380" i="8"/>
  <c r="I374" i="8"/>
  <c r="I369" i="8"/>
  <c r="I364" i="8"/>
  <c r="I358" i="8"/>
  <c r="I353" i="8"/>
  <c r="I348" i="8"/>
  <c r="I342" i="8"/>
  <c r="I337" i="8"/>
  <c r="I332" i="8"/>
  <c r="I326" i="8"/>
  <c r="I321" i="8"/>
  <c r="I316" i="8"/>
  <c r="I310" i="8"/>
  <c r="I305" i="8"/>
  <c r="I300" i="8"/>
  <c r="I294" i="8"/>
  <c r="I289" i="8"/>
  <c r="I284" i="8"/>
  <c r="I278" i="8"/>
  <c r="I273" i="8"/>
  <c r="I269" i="8"/>
  <c r="I265" i="8"/>
  <c r="I261" i="8"/>
  <c r="I257" i="8"/>
  <c r="I608" i="8"/>
  <c r="I602" i="8"/>
  <c r="I597" i="8"/>
  <c r="I592" i="8"/>
  <c r="I586" i="8"/>
  <c r="I581" i="8"/>
  <c r="I576" i="8"/>
  <c r="I570" i="8"/>
  <c r="I565" i="8"/>
  <c r="I560" i="8"/>
  <c r="I554" i="8"/>
  <c r="I549" i="8"/>
  <c r="I544" i="8"/>
  <c r="I538" i="8"/>
  <c r="I533" i="8"/>
  <c r="I528" i="8"/>
  <c r="I522" i="8"/>
  <c r="I517" i="8"/>
  <c r="I512" i="8"/>
  <c r="I506" i="8"/>
  <c r="I501" i="8"/>
  <c r="I496" i="8"/>
  <c r="I490" i="8"/>
  <c r="I485" i="8"/>
  <c r="I480" i="8"/>
  <c r="I474" i="8"/>
  <c r="I469" i="8"/>
  <c r="I464" i="8"/>
  <c r="I458" i="8"/>
  <c r="I453" i="8"/>
  <c r="I448" i="8"/>
  <c r="I442" i="8"/>
  <c r="I437" i="8"/>
  <c r="I432" i="8"/>
  <c r="I426" i="8"/>
  <c r="I421" i="8"/>
  <c r="I416" i="8"/>
  <c r="I410" i="8"/>
  <c r="I405" i="8"/>
  <c r="I400" i="8"/>
  <c r="I601" i="8"/>
  <c r="I580" i="8"/>
  <c r="I558" i="8"/>
  <c r="I537" i="8"/>
  <c r="I516" i="8"/>
  <c r="I494" i="8"/>
  <c r="I473" i="8"/>
  <c r="I452" i="8"/>
  <c r="I430" i="8"/>
  <c r="I409" i="8"/>
  <c r="I393" i="8"/>
  <c r="I382" i="8"/>
  <c r="I372" i="8"/>
  <c r="I361" i="8"/>
  <c r="I350" i="8"/>
  <c r="I340" i="8"/>
  <c r="I329" i="8"/>
  <c r="I318" i="8"/>
  <c r="I308" i="8"/>
  <c r="I297" i="8"/>
  <c r="I286" i="8"/>
  <c r="I276" i="8"/>
  <c r="I267" i="8"/>
  <c r="I259" i="8"/>
  <c r="I252" i="8"/>
  <c r="I247" i="8"/>
  <c r="I241" i="8"/>
  <c r="I236" i="8"/>
  <c r="I231" i="8"/>
  <c r="I225" i="8"/>
  <c r="I220" i="8"/>
  <c r="I215" i="8"/>
  <c r="I210" i="8"/>
  <c r="I206" i="8"/>
  <c r="I202" i="8"/>
  <c r="I198" i="8"/>
  <c r="I194" i="8"/>
  <c r="I190" i="8"/>
  <c r="I186" i="8"/>
  <c r="I182" i="8"/>
  <c r="I178" i="8"/>
  <c r="I174" i="8"/>
  <c r="I170" i="8"/>
  <c r="I166" i="8"/>
  <c r="I162" i="8"/>
  <c r="I158" i="8"/>
  <c r="I154" i="8"/>
  <c r="I150" i="8"/>
  <c r="I146" i="8"/>
  <c r="I142" i="8"/>
  <c r="I138" i="8"/>
  <c r="I134" i="8"/>
  <c r="I130" i="8"/>
  <c r="I126" i="8"/>
  <c r="I122" i="8"/>
  <c r="I118" i="8"/>
  <c r="I114" i="8"/>
  <c r="I110" i="8"/>
  <c r="I106" i="8"/>
  <c r="I102" i="8"/>
  <c r="I98" i="8"/>
  <c r="I94" i="8"/>
  <c r="I90" i="8"/>
  <c r="I86" i="8"/>
  <c r="I82" i="8"/>
  <c r="I78" i="8"/>
  <c r="I74" i="8"/>
  <c r="I70" i="8"/>
  <c r="I66" i="8"/>
  <c r="I62" i="8"/>
  <c r="I58" i="8"/>
  <c r="I54" i="8"/>
  <c r="I50" i="8"/>
  <c r="I46" i="8"/>
  <c r="I42" i="8"/>
  <c r="I38" i="8"/>
  <c r="I34" i="8"/>
  <c r="I30" i="8"/>
  <c r="I26" i="8"/>
  <c r="I22" i="8"/>
  <c r="I18" i="8"/>
  <c r="I14" i="8"/>
  <c r="I10" i="8"/>
  <c r="I6" i="8"/>
  <c r="I596" i="8"/>
  <c r="I574" i="8"/>
  <c r="I553" i="8"/>
  <c r="I532" i="8"/>
  <c r="I510" i="8"/>
  <c r="I489" i="8"/>
  <c r="I468" i="8"/>
  <c r="I446" i="8"/>
  <c r="I425" i="8"/>
  <c r="I404" i="8"/>
  <c r="I389" i="8"/>
  <c r="I378" i="8"/>
  <c r="I368" i="8"/>
  <c r="I357" i="8"/>
  <c r="I346" i="8"/>
  <c r="I336" i="8"/>
  <c r="I325" i="8"/>
  <c r="I314" i="8"/>
  <c r="I304" i="8"/>
  <c r="I293" i="8"/>
  <c r="I282" i="8"/>
  <c r="I272" i="8"/>
  <c r="I264" i="8"/>
  <c r="I256" i="8"/>
  <c r="I251" i="8"/>
  <c r="I245" i="8"/>
  <c r="I240" i="8"/>
  <c r="I235" i="8"/>
  <c r="I229" i="8"/>
  <c r="I224" i="8"/>
  <c r="I219" i="8"/>
  <c r="I213" i="8"/>
  <c r="I209" i="8"/>
  <c r="I205" i="8"/>
  <c r="I201" i="8"/>
  <c r="I197" i="8"/>
  <c r="I193" i="8"/>
  <c r="I189" i="8"/>
  <c r="I185" i="8"/>
  <c r="I181" i="8"/>
  <c r="I177" i="8"/>
  <c r="I173" i="8"/>
  <c r="I169" i="8"/>
  <c r="I165" i="8"/>
  <c r="I161" i="8"/>
  <c r="I157" i="8"/>
  <c r="I153" i="8"/>
  <c r="I149" i="8"/>
  <c r="I145" i="8"/>
  <c r="I141" i="8"/>
  <c r="I137" i="8"/>
  <c r="I133" i="8"/>
  <c r="I129" i="8"/>
  <c r="I125" i="8"/>
  <c r="I121" i="8"/>
  <c r="I117" i="8"/>
  <c r="I113" i="8"/>
  <c r="I109" i="8"/>
  <c r="I105" i="8"/>
  <c r="I101" i="8"/>
  <c r="I97" i="8"/>
  <c r="I93" i="8"/>
  <c r="I89" i="8"/>
  <c r="I85" i="8"/>
  <c r="I81" i="8"/>
  <c r="I77" i="8"/>
  <c r="I73" i="8"/>
  <c r="I69" i="8"/>
  <c r="I65" i="8"/>
  <c r="I61" i="8"/>
  <c r="I57" i="8"/>
  <c r="I53" i="8"/>
  <c r="I49" i="8"/>
  <c r="I45" i="8"/>
  <c r="I41" i="8"/>
  <c r="I37" i="8"/>
  <c r="I33" i="8"/>
  <c r="I29" i="8"/>
  <c r="I25" i="8"/>
  <c r="I21" i="8"/>
  <c r="I17" i="8"/>
  <c r="I13" i="8"/>
  <c r="I9" i="8"/>
  <c r="I255" i="8"/>
  <c r="I292" i="8"/>
  <c r="I334" i="8"/>
  <c r="I377" i="8"/>
  <c r="I441" i="8"/>
  <c r="I569" i="8"/>
  <c r="I7" i="8"/>
  <c r="I15" i="8"/>
  <c r="I23" i="8"/>
  <c r="I31" i="8"/>
  <c r="I39" i="8"/>
  <c r="I47" i="8"/>
  <c r="I55" i="8"/>
  <c r="I63" i="8"/>
  <c r="I71" i="8"/>
  <c r="I79" i="8"/>
  <c r="I87" i="8"/>
  <c r="I95" i="8"/>
  <c r="I103" i="8"/>
  <c r="I111" i="8"/>
  <c r="I119" i="8"/>
  <c r="I127" i="8"/>
  <c r="I135" i="8"/>
  <c r="I143" i="8"/>
  <c r="I151" i="8"/>
  <c r="I159" i="8"/>
  <c r="I167" i="8"/>
  <c r="I175" i="8"/>
  <c r="I183" i="8"/>
  <c r="I191" i="8"/>
  <c r="I199" i="8"/>
  <c r="I207" i="8"/>
  <c r="I216" i="8"/>
  <c r="I227" i="8"/>
  <c r="I237" i="8"/>
  <c r="I248" i="8"/>
  <c r="I260" i="8"/>
  <c r="I277" i="8"/>
  <c r="I298" i="8"/>
  <c r="I320" i="8"/>
  <c r="I341" i="8"/>
  <c r="I362" i="8"/>
  <c r="I384" i="8"/>
  <c r="I414" i="8"/>
  <c r="I457" i="8"/>
  <c r="I500" i="8"/>
  <c r="I542" i="8"/>
  <c r="I585" i="8"/>
  <c r="I271" i="8"/>
  <c r="I313" i="8"/>
  <c r="I356" i="8"/>
  <c r="I398" i="8"/>
  <c r="I484" i="8"/>
  <c r="I526" i="8"/>
  <c r="I8" i="8"/>
  <c r="I16" i="8"/>
  <c r="I24" i="8"/>
  <c r="I32" i="8"/>
  <c r="I40" i="8"/>
  <c r="I48" i="8"/>
  <c r="I56" i="8"/>
  <c r="I64" i="8"/>
  <c r="I72" i="8"/>
  <c r="I80" i="8"/>
  <c r="I88" i="8"/>
  <c r="I96" i="8"/>
  <c r="I104" i="8"/>
  <c r="I112" i="8"/>
  <c r="I120" i="8"/>
  <c r="I128" i="8"/>
  <c r="I136" i="8"/>
  <c r="I144" i="8"/>
  <c r="I152" i="8"/>
  <c r="I160" i="8"/>
  <c r="I168" i="8"/>
  <c r="I176" i="8"/>
  <c r="I184" i="8"/>
  <c r="I192" i="8"/>
  <c r="I200" i="8"/>
  <c r="I208" i="8"/>
  <c r="I217" i="8"/>
  <c r="I228" i="8"/>
  <c r="I239" i="8"/>
  <c r="I249" i="8"/>
  <c r="I263" i="8"/>
  <c r="I281" i="8"/>
  <c r="I302" i="8"/>
  <c r="I324" i="8"/>
  <c r="I345" i="8"/>
  <c r="I366" i="8"/>
  <c r="I388" i="8"/>
  <c r="I420" i="8"/>
  <c r="I462" i="8"/>
  <c r="I505" i="8"/>
  <c r="I548" i="8"/>
  <c r="I590" i="8"/>
  <c r="K9" i="9"/>
  <c r="K13" i="9"/>
  <c r="K16" i="9"/>
  <c r="J25" i="10"/>
  <c r="J33" i="10"/>
  <c r="J41" i="10"/>
  <c r="J49" i="10"/>
  <c r="J57" i="10"/>
  <c r="J65" i="10"/>
  <c r="J73" i="10"/>
  <c r="J81" i="10"/>
  <c r="J89" i="10"/>
  <c r="J97" i="10"/>
  <c r="J105" i="10"/>
  <c r="J113" i="10"/>
  <c r="J121" i="10"/>
  <c r="J129" i="10"/>
  <c r="J137" i="10"/>
  <c r="J150" i="10"/>
  <c r="J166" i="10"/>
  <c r="J182" i="10"/>
  <c r="J204" i="10"/>
  <c r="J236" i="10"/>
  <c r="J268" i="10"/>
  <c r="J300" i="10"/>
  <c r="K7" i="9"/>
  <c r="K11" i="9"/>
  <c r="K15" i="9"/>
  <c r="J284" i="10"/>
  <c r="J7" i="10"/>
  <c r="J11" i="10"/>
  <c r="J15" i="10"/>
  <c r="J19" i="10"/>
  <c r="J23" i="10"/>
  <c r="J27" i="10"/>
  <c r="J31" i="10"/>
  <c r="J35" i="10"/>
  <c r="J39" i="10"/>
  <c r="J43" i="10"/>
  <c r="J47" i="10"/>
  <c r="J51" i="10"/>
  <c r="J55" i="10"/>
  <c r="J59" i="10"/>
  <c r="J63" i="10"/>
  <c r="J67" i="10"/>
  <c r="J71" i="10"/>
  <c r="J75" i="10"/>
  <c r="J79" i="10"/>
  <c r="J83" i="10"/>
  <c r="J87" i="10"/>
  <c r="J91" i="10"/>
  <c r="J95" i="10"/>
  <c r="J99" i="10"/>
  <c r="J103" i="10"/>
  <c r="J107" i="10"/>
  <c r="J111" i="10"/>
  <c r="J115" i="10"/>
  <c r="J119" i="10"/>
  <c r="J123" i="10"/>
  <c r="J127" i="10"/>
  <c r="J131" i="10"/>
  <c r="J135" i="10"/>
  <c r="J139" i="10"/>
  <c r="J143" i="10"/>
  <c r="J147" i="10"/>
  <c r="J151" i="10"/>
  <c r="J155" i="10"/>
  <c r="J159" i="10"/>
  <c r="J163" i="10"/>
  <c r="J167" i="10"/>
  <c r="J171" i="10"/>
  <c r="J175" i="10"/>
  <c r="J179" i="10"/>
  <c r="J183" i="10"/>
  <c r="J187" i="10"/>
  <c r="J191" i="10"/>
  <c r="J199" i="10"/>
  <c r="J207" i="10"/>
  <c r="J215" i="10"/>
  <c r="J223" i="10"/>
  <c r="J231" i="10"/>
  <c r="J239" i="10"/>
  <c r="J247" i="10"/>
  <c r="J255" i="10"/>
  <c r="J263" i="10"/>
  <c r="J271" i="10"/>
  <c r="J279" i="10"/>
  <c r="J287" i="10"/>
  <c r="J295" i="10"/>
  <c r="J303" i="10"/>
  <c r="J8" i="10"/>
  <c r="J12" i="10"/>
  <c r="J16" i="10"/>
  <c r="J20" i="10"/>
  <c r="J24" i="10"/>
  <c r="J28" i="10"/>
  <c r="J32" i="10"/>
  <c r="J36" i="10"/>
  <c r="J40" i="10"/>
  <c r="J44" i="10"/>
  <c r="J48" i="10"/>
  <c r="J52" i="10"/>
  <c r="J56" i="10"/>
  <c r="J60" i="10"/>
  <c r="J64" i="10"/>
  <c r="J68" i="10"/>
  <c r="J72" i="10"/>
  <c r="J76" i="10"/>
  <c r="J80" i="10"/>
  <c r="J84" i="10"/>
  <c r="J88" i="10"/>
  <c r="J92" i="10"/>
  <c r="J96" i="10"/>
  <c r="J100" i="10"/>
  <c r="J104" i="10"/>
  <c r="J108" i="10"/>
  <c r="J112" i="10"/>
  <c r="J116" i="10"/>
  <c r="J120" i="10"/>
  <c r="J124" i="10"/>
  <c r="J128" i="10"/>
  <c r="J132" i="10"/>
  <c r="J136" i="10"/>
  <c r="J140" i="10"/>
  <c r="J144" i="10"/>
  <c r="J148" i="10"/>
  <c r="J152" i="10"/>
  <c r="J156" i="10"/>
  <c r="J160" i="10"/>
  <c r="J164" i="10"/>
  <c r="J168" i="10"/>
  <c r="J172" i="10"/>
  <c r="J176" i="10"/>
  <c r="J180" i="10"/>
  <c r="J184" i="10"/>
  <c r="J188" i="10"/>
  <c r="J192" i="10"/>
  <c r="J200" i="10"/>
  <c r="J208" i="10"/>
  <c r="J216" i="10"/>
  <c r="J224" i="10"/>
  <c r="J232" i="10"/>
  <c r="J240" i="10"/>
  <c r="J248" i="10"/>
  <c r="J256" i="10"/>
  <c r="J264" i="10"/>
  <c r="J272" i="10"/>
  <c r="J280" i="10"/>
  <c r="J288" i="10"/>
  <c r="J296" i="10"/>
  <c r="J304" i="10"/>
  <c r="J141" i="10"/>
  <c r="J145" i="10"/>
  <c r="J149" i="10"/>
  <c r="J153" i="10"/>
  <c r="J157" i="10"/>
  <c r="J161" i="10"/>
  <c r="J165" i="10"/>
  <c r="J169" i="10"/>
  <c r="J173" i="10"/>
  <c r="J177" i="10"/>
  <c r="J181" i="10"/>
  <c r="J185" i="10"/>
  <c r="J189" i="10"/>
  <c r="J195" i="10"/>
  <c r="J203" i="10"/>
  <c r="J211" i="10"/>
  <c r="J219" i="10"/>
  <c r="J227" i="10"/>
  <c r="J235" i="10"/>
  <c r="J243" i="10"/>
  <c r="J251" i="10"/>
  <c r="J259" i="10"/>
  <c r="J267" i="10"/>
  <c r="J275" i="10"/>
  <c r="J283" i="10"/>
  <c r="J291" i="10"/>
  <c r="J299" i="10"/>
  <c r="J193" i="10"/>
  <c r="J197" i="10"/>
  <c r="J201" i="10"/>
  <c r="J205" i="10"/>
  <c r="J209" i="10"/>
  <c r="J213" i="10"/>
  <c r="J217" i="10"/>
  <c r="J221" i="10"/>
  <c r="J225" i="10"/>
  <c r="J229" i="10"/>
  <c r="J233" i="10"/>
  <c r="J237" i="10"/>
  <c r="J241" i="10"/>
  <c r="J245" i="10"/>
  <c r="J249" i="10"/>
  <c r="J253" i="10"/>
  <c r="J257" i="10"/>
  <c r="J261" i="10"/>
  <c r="J265" i="10"/>
  <c r="J269" i="10"/>
  <c r="J273" i="10"/>
  <c r="J277" i="10"/>
  <c r="J281" i="10"/>
  <c r="J285" i="10"/>
  <c r="J289" i="10"/>
  <c r="J293" i="10"/>
  <c r="J297" i="10"/>
  <c r="J301" i="10"/>
  <c r="J305" i="10"/>
  <c r="J194" i="10"/>
  <c r="J198" i="10"/>
  <c r="J202" i="10"/>
  <c r="J206" i="10"/>
  <c r="J210" i="10"/>
  <c r="J214" i="10"/>
  <c r="J218" i="10"/>
  <c r="J222" i="10"/>
  <c r="J226" i="10"/>
  <c r="J230" i="10"/>
  <c r="J234" i="10"/>
  <c r="J238" i="10"/>
  <c r="J242" i="10"/>
  <c r="J246" i="10"/>
  <c r="J250" i="10"/>
  <c r="J254" i="10"/>
  <c r="J258" i="10"/>
  <c r="J262" i="10"/>
  <c r="J266" i="10"/>
  <c r="J270" i="10"/>
  <c r="J274" i="10"/>
  <c r="J278" i="10"/>
  <c r="J282" i="10"/>
  <c r="J286" i="10"/>
  <c r="J290" i="10"/>
  <c r="J294" i="10"/>
  <c r="J298" i="10"/>
  <c r="J302" i="10"/>
  <c r="L612" i="8"/>
  <c r="I275" i="8"/>
  <c r="I279" i="8"/>
  <c r="I283" i="8"/>
  <c r="I287" i="8"/>
  <c r="I291" i="8"/>
  <c r="I295" i="8"/>
  <c r="I299" i="8"/>
  <c r="I303" i="8"/>
  <c r="I307" i="8"/>
  <c r="I311" i="8"/>
  <c r="I315" i="8"/>
  <c r="I319" i="8"/>
  <c r="I323" i="8"/>
  <c r="I327" i="8"/>
  <c r="I331" i="8"/>
  <c r="I335" i="8"/>
  <c r="I339" i="8"/>
  <c r="I343" i="8"/>
  <c r="I347" i="8"/>
  <c r="I351" i="8"/>
  <c r="I355" i="8"/>
  <c r="I359" i="8"/>
  <c r="I363" i="8"/>
  <c r="I367" i="8"/>
  <c r="I371" i="8"/>
  <c r="I375" i="8"/>
  <c r="I379" i="8"/>
  <c r="I383" i="8"/>
  <c r="I387" i="8"/>
  <c r="I391" i="8"/>
  <c r="I395" i="8"/>
  <c r="I399" i="8"/>
  <c r="I403" i="8"/>
  <c r="I407" i="8"/>
  <c r="I411" i="8"/>
  <c r="I415" i="8"/>
  <c r="I419" i="8"/>
  <c r="I423" i="8"/>
  <c r="I427" i="8"/>
  <c r="I431" i="8"/>
  <c r="I435" i="8"/>
  <c r="I439" i="8"/>
  <c r="I443" i="8"/>
  <c r="I447" i="8"/>
  <c r="I451" i="8"/>
  <c r="I455" i="8"/>
  <c r="I459" i="8"/>
  <c r="I463" i="8"/>
  <c r="I467" i="8"/>
  <c r="I471" i="8"/>
  <c r="I475" i="8"/>
  <c r="I479" i="8"/>
  <c r="I483" i="8"/>
  <c r="I487" i="8"/>
  <c r="I491" i="8"/>
  <c r="I495" i="8"/>
  <c r="I499" i="8"/>
  <c r="I503" i="8"/>
  <c r="I507" i="8"/>
  <c r="I511" i="8"/>
  <c r="I515" i="8"/>
  <c r="I519" i="8"/>
  <c r="I523" i="8"/>
  <c r="I527" i="8"/>
  <c r="I531" i="8"/>
  <c r="I535" i="8"/>
  <c r="I539" i="8"/>
  <c r="I543" i="8"/>
  <c r="I547" i="8"/>
  <c r="I551" i="8"/>
  <c r="I555" i="8"/>
  <c r="I559" i="8"/>
  <c r="I563" i="8"/>
  <c r="I567" i="8"/>
  <c r="I571" i="8"/>
  <c r="I575" i="8"/>
  <c r="I579" i="8"/>
  <c r="I583" i="8"/>
  <c r="I587" i="8"/>
  <c r="I591" i="8"/>
  <c r="I595" i="8"/>
  <c r="I599" i="8"/>
  <c r="I603" i="8"/>
  <c r="I607" i="8"/>
  <c r="H11" i="2" l="1"/>
  <c r="H12" i="2"/>
  <c r="F7" i="7"/>
  <c r="F13" i="2" s="1"/>
  <c r="E7" i="7"/>
  <c r="D13" i="2" s="1"/>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L402" i="5"/>
  <c r="L403" i="5"/>
  <c r="L404" i="5"/>
  <c r="L405" i="5"/>
  <c r="L406" i="5"/>
  <c r="L407" i="5"/>
  <c r="L408" i="5"/>
  <c r="L409" i="5"/>
  <c r="L410" i="5"/>
  <c r="L411" i="5"/>
  <c r="L412" i="5"/>
  <c r="L413" i="5"/>
  <c r="L414" i="5"/>
  <c r="L415" i="5"/>
  <c r="L416" i="5"/>
  <c r="L417" i="5"/>
  <c r="L418" i="5"/>
  <c r="L419" i="5"/>
  <c r="L420" i="5"/>
  <c r="L421" i="5"/>
  <c r="L422" i="5"/>
  <c r="L423" i="5"/>
  <c r="L424" i="5"/>
  <c r="L425" i="5"/>
  <c r="L426" i="5"/>
  <c r="L427" i="5"/>
  <c r="L428" i="5"/>
  <c r="L429" i="5"/>
  <c r="L430" i="5"/>
  <c r="L431" i="5"/>
  <c r="L432" i="5"/>
  <c r="L433" i="5"/>
  <c r="L434" i="5"/>
  <c r="L435" i="5"/>
  <c r="L436" i="5"/>
  <c r="L437" i="5"/>
  <c r="L438" i="5"/>
  <c r="L439" i="5"/>
  <c r="L440" i="5"/>
  <c r="L441" i="5"/>
  <c r="L442" i="5"/>
  <c r="L443" i="5"/>
  <c r="L444" i="5"/>
  <c r="L445" i="5"/>
  <c r="L446" i="5"/>
  <c r="L447" i="5"/>
  <c r="L448" i="5"/>
  <c r="L449" i="5"/>
  <c r="L450" i="5"/>
  <c r="L451" i="5"/>
  <c r="L452" i="5"/>
  <c r="L453" i="5"/>
  <c r="L454" i="5"/>
  <c r="L455" i="5"/>
  <c r="L456" i="5"/>
  <c r="L457" i="5"/>
  <c r="L458" i="5"/>
  <c r="L459" i="5"/>
  <c r="L460" i="5"/>
  <c r="L461" i="5"/>
  <c r="L462" i="5"/>
  <c r="L463" i="5"/>
  <c r="L464" i="5"/>
  <c r="L465" i="5"/>
  <c r="L466" i="5"/>
  <c r="L467" i="5"/>
  <c r="L468" i="5"/>
  <c r="L469" i="5"/>
  <c r="L470" i="5"/>
  <c r="L471" i="5"/>
  <c r="L472" i="5"/>
  <c r="L473" i="5"/>
  <c r="L474" i="5"/>
  <c r="L475" i="5"/>
  <c r="L476" i="5"/>
  <c r="L477" i="5"/>
  <c r="L478" i="5"/>
  <c r="L479" i="5"/>
  <c r="L480" i="5"/>
  <c r="L481" i="5"/>
  <c r="L482" i="5"/>
  <c r="L483" i="5"/>
  <c r="L484" i="5"/>
  <c r="L485" i="5"/>
  <c r="L486" i="5"/>
  <c r="L487" i="5"/>
  <c r="L488" i="5"/>
  <c r="L489" i="5"/>
  <c r="L490" i="5"/>
  <c r="L491" i="5"/>
  <c r="L492" i="5"/>
  <c r="L493" i="5"/>
  <c r="L494" i="5"/>
  <c r="L495" i="5"/>
  <c r="L496" i="5"/>
  <c r="L497" i="5"/>
  <c r="L498" i="5"/>
  <c r="L499" i="5"/>
  <c r="L500" i="5"/>
  <c r="L501" i="5"/>
  <c r="L502" i="5"/>
  <c r="L503" i="5"/>
  <c r="L504" i="5"/>
  <c r="L505" i="5"/>
  <c r="L506" i="5"/>
  <c r="L507" i="5"/>
  <c r="L508" i="5"/>
  <c r="L509" i="5"/>
  <c r="L510" i="5"/>
  <c r="L511" i="5"/>
  <c r="L512" i="5"/>
  <c r="L513" i="5"/>
  <c r="L514" i="5"/>
  <c r="L515" i="5"/>
  <c r="L516" i="5"/>
  <c r="L517" i="5"/>
  <c r="L518" i="5"/>
  <c r="L519" i="5"/>
  <c r="L520" i="5"/>
  <c r="L521" i="5"/>
  <c r="L522" i="5"/>
  <c r="L523" i="5"/>
  <c r="L524" i="5"/>
  <c r="L525" i="5"/>
  <c r="L526" i="5"/>
  <c r="L527" i="5"/>
  <c r="L528" i="5"/>
  <c r="L529" i="5"/>
  <c r="L530" i="5"/>
  <c r="L531" i="5"/>
  <c r="L532" i="5"/>
  <c r="L533" i="5"/>
  <c r="L534" i="5"/>
  <c r="L535" i="5"/>
  <c r="L536" i="5"/>
  <c r="L537" i="5"/>
  <c r="L538" i="5"/>
  <c r="L539" i="5"/>
  <c r="L540" i="5"/>
  <c r="L541" i="5"/>
  <c r="L542" i="5"/>
  <c r="L543" i="5"/>
  <c r="L544" i="5"/>
  <c r="L545" i="5"/>
  <c r="L546" i="5"/>
  <c r="L547" i="5"/>
  <c r="L548" i="5"/>
  <c r="L549" i="5"/>
  <c r="L550" i="5"/>
  <c r="L551" i="5"/>
  <c r="L552" i="5"/>
  <c r="L553" i="5"/>
  <c r="L554" i="5"/>
  <c r="L555" i="5"/>
  <c r="L556" i="5"/>
  <c r="L557" i="5"/>
  <c r="L558" i="5"/>
  <c r="L559" i="5"/>
  <c r="L560" i="5"/>
  <c r="L561" i="5"/>
  <c r="L562" i="5"/>
  <c r="L563" i="5"/>
  <c r="L564" i="5"/>
  <c r="L565" i="5"/>
  <c r="L566" i="5"/>
  <c r="L567" i="5"/>
  <c r="L568" i="5"/>
  <c r="L569" i="5"/>
  <c r="L570" i="5"/>
  <c r="L571" i="5"/>
  <c r="L572" i="5"/>
  <c r="L573" i="5"/>
  <c r="L574" i="5"/>
  <c r="L575" i="5"/>
  <c r="L576" i="5"/>
  <c r="L577" i="5"/>
  <c r="L578" i="5"/>
  <c r="L579" i="5"/>
  <c r="L580" i="5"/>
  <c r="L581" i="5"/>
  <c r="L582" i="5"/>
  <c r="L583" i="5"/>
  <c r="L584" i="5"/>
  <c r="L585" i="5"/>
  <c r="L586" i="5"/>
  <c r="L587" i="5"/>
  <c r="L588" i="5"/>
  <c r="L589" i="5"/>
  <c r="L590" i="5"/>
  <c r="L591" i="5"/>
  <c r="L592" i="5"/>
  <c r="L593" i="5"/>
  <c r="L594" i="5"/>
  <c r="L595" i="5"/>
  <c r="L596" i="5"/>
  <c r="L597" i="5"/>
  <c r="L598" i="5"/>
  <c r="L599" i="5"/>
  <c r="L600" i="5"/>
  <c r="L601" i="5"/>
  <c r="L602" i="5"/>
  <c r="L603" i="5"/>
  <c r="L604" i="5"/>
  <c r="L605" i="5"/>
  <c r="L606" i="5"/>
  <c r="L607" i="5"/>
  <c r="L608" i="5"/>
  <c r="L609" i="5"/>
  <c r="L610" i="5"/>
  <c r="L611" i="5"/>
  <c r="L612" i="5"/>
  <c r="L613" i="5"/>
  <c r="L614" i="5"/>
  <c r="L615" i="5"/>
  <c r="L616" i="5"/>
  <c r="L617" i="5"/>
  <c r="L618" i="5"/>
  <c r="L619" i="5"/>
  <c r="L620" i="5"/>
  <c r="L621" i="5"/>
  <c r="L622" i="5"/>
  <c r="L623" i="5"/>
  <c r="L624" i="5"/>
  <c r="L625" i="5"/>
  <c r="L626" i="5"/>
  <c r="L627" i="5"/>
  <c r="L628" i="5"/>
  <c r="L629" i="5"/>
  <c r="L630" i="5"/>
  <c r="L631" i="5"/>
  <c r="L632" i="5"/>
  <c r="L633" i="5"/>
  <c r="L634" i="5"/>
  <c r="L635" i="5"/>
  <c r="L636" i="5"/>
  <c r="L637" i="5"/>
  <c r="L638" i="5"/>
  <c r="L639" i="5"/>
  <c r="L640" i="5"/>
  <c r="L641" i="5"/>
  <c r="L642" i="5"/>
  <c r="L643" i="5"/>
  <c r="L644" i="5"/>
  <c r="L645" i="5"/>
  <c r="L646" i="5"/>
  <c r="L647" i="5"/>
  <c r="L648" i="5"/>
  <c r="L649" i="5"/>
  <c r="L650" i="5"/>
  <c r="L651" i="5"/>
  <c r="L652" i="5"/>
  <c r="L653" i="5"/>
  <c r="L654" i="5"/>
  <c r="L655" i="5"/>
  <c r="L656" i="5"/>
  <c r="L657" i="5"/>
  <c r="L658" i="5"/>
  <c r="L659" i="5"/>
  <c r="L660" i="5"/>
  <c r="L661" i="5"/>
  <c r="L662" i="5"/>
  <c r="L663" i="5"/>
  <c r="L664" i="5"/>
  <c r="L665" i="5"/>
  <c r="L666" i="5"/>
  <c r="L667" i="5"/>
  <c r="L668" i="5"/>
  <c r="L669" i="5"/>
  <c r="L670" i="5"/>
  <c r="L671" i="5"/>
  <c r="L672" i="5"/>
  <c r="L673" i="5"/>
  <c r="L674" i="5"/>
  <c r="L675" i="5"/>
  <c r="L676" i="5"/>
  <c r="L677" i="5"/>
  <c r="L678" i="5"/>
  <c r="L679" i="5"/>
  <c r="L680" i="5"/>
  <c r="L681" i="5"/>
  <c r="L682" i="5"/>
  <c r="L683" i="5"/>
  <c r="L684" i="5"/>
  <c r="L685" i="5"/>
  <c r="L686" i="5"/>
  <c r="L687" i="5"/>
  <c r="L688" i="5"/>
  <c r="L689" i="5"/>
  <c r="L690" i="5"/>
  <c r="L691" i="5"/>
  <c r="L692" i="5"/>
  <c r="L693" i="5"/>
  <c r="L694" i="5"/>
  <c r="L695" i="5"/>
  <c r="L696" i="5"/>
  <c r="L697" i="5"/>
  <c r="L698" i="5"/>
  <c r="L699" i="5"/>
  <c r="L700" i="5"/>
  <c r="L701" i="5"/>
  <c r="L702" i="5"/>
  <c r="L703" i="5"/>
  <c r="L704" i="5"/>
  <c r="L705" i="5"/>
  <c r="L706" i="5"/>
  <c r="L707" i="5"/>
  <c r="L708" i="5"/>
  <c r="L709" i="5"/>
  <c r="L710" i="5"/>
  <c r="L711" i="5"/>
  <c r="L712" i="5"/>
  <c r="L713" i="5"/>
  <c r="L714" i="5"/>
  <c r="L715" i="5"/>
  <c r="L716" i="5"/>
  <c r="L717" i="5"/>
  <c r="L718" i="5"/>
  <c r="L719" i="5"/>
  <c r="L720" i="5"/>
  <c r="L721" i="5"/>
  <c r="L722" i="5"/>
  <c r="L723" i="5"/>
  <c r="L724" i="5"/>
  <c r="L725" i="5"/>
  <c r="L726" i="5"/>
  <c r="L727" i="5"/>
  <c r="L728" i="5"/>
  <c r="L729" i="5"/>
  <c r="L730" i="5"/>
  <c r="L731" i="5"/>
  <c r="L732" i="5"/>
  <c r="L733" i="5"/>
  <c r="L734" i="5"/>
  <c r="L735" i="5"/>
  <c r="L736" i="5"/>
  <c r="L737" i="5"/>
  <c r="L738" i="5"/>
  <c r="L739" i="5"/>
  <c r="L740" i="5"/>
  <c r="L741" i="5"/>
  <c r="L742" i="5"/>
  <c r="L743" i="5"/>
  <c r="L744" i="5"/>
  <c r="L745" i="5"/>
  <c r="L746" i="5"/>
  <c r="L747" i="5"/>
  <c r="L748" i="5"/>
  <c r="L749" i="5"/>
  <c r="L750" i="5"/>
  <c r="L751" i="5"/>
  <c r="L752" i="5"/>
  <c r="L753" i="5"/>
  <c r="L754" i="5"/>
  <c r="L755" i="5"/>
  <c r="L756" i="5"/>
  <c r="L757" i="5"/>
  <c r="L758" i="5"/>
  <c r="L759" i="5"/>
  <c r="L760" i="5"/>
  <c r="L761" i="5"/>
  <c r="L762" i="5"/>
  <c r="L763" i="5"/>
  <c r="L764" i="5"/>
  <c r="L765" i="5"/>
  <c r="L766" i="5"/>
  <c r="L767" i="5"/>
  <c r="L768" i="5"/>
  <c r="L769" i="5"/>
  <c r="L770" i="5"/>
  <c r="L771" i="5"/>
  <c r="L772" i="5"/>
  <c r="L773" i="5"/>
  <c r="L774" i="5"/>
  <c r="L775" i="5"/>
  <c r="L776" i="5"/>
  <c r="L777" i="5"/>
  <c r="L778" i="5"/>
  <c r="L779" i="5"/>
  <c r="L780" i="5"/>
  <c r="L781" i="5"/>
  <c r="L782" i="5"/>
  <c r="L783" i="5"/>
  <c r="L784" i="5"/>
  <c r="L785" i="5"/>
  <c r="L786" i="5"/>
  <c r="L787" i="5"/>
  <c r="L788" i="5"/>
  <c r="L789" i="5"/>
  <c r="L790" i="5"/>
  <c r="L791" i="5"/>
  <c r="L792" i="5"/>
  <c r="L793" i="5"/>
  <c r="L794" i="5"/>
  <c r="L795" i="5"/>
  <c r="L796" i="5"/>
  <c r="L797" i="5"/>
  <c r="L798" i="5"/>
  <c r="L799" i="5"/>
  <c r="L800" i="5"/>
  <c r="L801" i="5"/>
  <c r="L802" i="5"/>
  <c r="L803" i="5"/>
  <c r="L804" i="5"/>
  <c r="L805" i="5"/>
  <c r="L806" i="5"/>
  <c r="L807" i="5"/>
  <c r="L808" i="5"/>
  <c r="L809" i="5"/>
  <c r="L810" i="5"/>
  <c r="L811" i="5"/>
  <c r="L812" i="5"/>
  <c r="L813" i="5"/>
  <c r="L814" i="5"/>
  <c r="L815" i="5"/>
  <c r="L816" i="5"/>
  <c r="L817" i="5"/>
  <c r="L818" i="5"/>
  <c r="L819" i="5"/>
  <c r="L820" i="5"/>
  <c r="L821" i="5"/>
  <c r="L822" i="5"/>
  <c r="L823" i="5"/>
  <c r="L824" i="5"/>
  <c r="L825" i="5"/>
  <c r="L826" i="5"/>
  <c r="L827" i="5"/>
  <c r="L828" i="5"/>
  <c r="L829" i="5"/>
  <c r="L830" i="5"/>
  <c r="L831" i="5"/>
  <c r="L832" i="5"/>
  <c r="L833" i="5"/>
  <c r="L834" i="5"/>
  <c r="L835" i="5"/>
  <c r="L836" i="5"/>
  <c r="L837" i="5"/>
  <c r="L838" i="5"/>
  <c r="L839" i="5"/>
  <c r="L840" i="5"/>
  <c r="L841" i="5"/>
  <c r="L842" i="5"/>
  <c r="L843" i="5"/>
  <c r="L844" i="5"/>
  <c r="L845" i="5"/>
  <c r="L846" i="5"/>
  <c r="L847" i="5"/>
  <c r="L848" i="5"/>
  <c r="L849" i="5"/>
  <c r="L850" i="5"/>
  <c r="L851" i="5"/>
  <c r="L852" i="5"/>
  <c r="L853" i="5"/>
  <c r="L854" i="5"/>
  <c r="L855" i="5"/>
  <c r="L856" i="5"/>
  <c r="L857" i="5"/>
  <c r="L858" i="5"/>
  <c r="L859" i="5"/>
  <c r="L860" i="5"/>
  <c r="L861" i="5"/>
  <c r="L862" i="5"/>
  <c r="L863" i="5"/>
  <c r="L864" i="5"/>
  <c r="L865" i="5"/>
  <c r="L866" i="5"/>
  <c r="L867" i="5"/>
  <c r="L868" i="5"/>
  <c r="L869" i="5"/>
  <c r="L870" i="5"/>
  <c r="L871" i="5"/>
  <c r="L872" i="5"/>
  <c r="L873" i="5"/>
  <c r="L874" i="5"/>
  <c r="L875" i="5"/>
  <c r="L876" i="5"/>
  <c r="L877" i="5"/>
  <c r="L878" i="5"/>
  <c r="L879" i="5"/>
  <c r="L880" i="5"/>
  <c r="L881" i="5"/>
  <c r="L882" i="5"/>
  <c r="L883" i="5"/>
  <c r="L884" i="5"/>
  <c r="L885" i="5"/>
  <c r="L886" i="5"/>
  <c r="L887" i="5"/>
  <c r="L888" i="5"/>
  <c r="L889" i="5"/>
  <c r="L890" i="5"/>
  <c r="L891" i="5"/>
  <c r="L892" i="5"/>
  <c r="L893" i="5"/>
  <c r="L894" i="5"/>
  <c r="L895" i="5"/>
  <c r="L896" i="5"/>
  <c r="L897" i="5"/>
  <c r="L898" i="5"/>
  <c r="L899" i="5"/>
  <c r="L900" i="5"/>
  <c r="L901" i="5"/>
  <c r="L902" i="5"/>
  <c r="L903" i="5"/>
  <c r="L904" i="5"/>
  <c r="L905" i="5"/>
  <c r="L906" i="5"/>
  <c r="L907" i="5"/>
  <c r="L5" i="5"/>
  <c r="L908" i="5" s="1"/>
  <c r="I663" i="5"/>
  <c r="I731" i="5"/>
  <c r="I795" i="5"/>
  <c r="I848" i="5"/>
  <c r="I891" i="5"/>
  <c r="F908" i="5"/>
  <c r="G908" i="5"/>
  <c r="E908" i="5"/>
  <c r="D10" i="2"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C10" i="2" s="1"/>
  <c r="H13" i="2" l="1"/>
  <c r="I332" i="5"/>
  <c r="F10" i="2"/>
  <c r="H10" i="2" s="1"/>
  <c r="I869" i="5"/>
  <c r="I827" i="5"/>
  <c r="I763" i="5"/>
  <c r="I699" i="5"/>
  <c r="I599" i="5"/>
  <c r="I880" i="5"/>
  <c r="I779" i="5"/>
  <c r="I907" i="5"/>
  <c r="I864" i="5"/>
  <c r="I819" i="5"/>
  <c r="I755" i="5"/>
  <c r="I691" i="5"/>
  <c r="I583" i="5"/>
  <c r="I837" i="5"/>
  <c r="I715" i="5"/>
  <c r="I901" i="5"/>
  <c r="I859" i="5"/>
  <c r="I811" i="5"/>
  <c r="I747" i="5"/>
  <c r="I683" i="5"/>
  <c r="I567" i="5"/>
  <c r="I896" i="5"/>
  <c r="I853" i="5"/>
  <c r="I803" i="5"/>
  <c r="I739" i="5"/>
  <c r="I675" i="5"/>
  <c r="I551" i="5"/>
  <c r="I885" i="5"/>
  <c r="I843" i="5"/>
  <c r="I787" i="5"/>
  <c r="I723" i="5"/>
  <c r="I647" i="5"/>
  <c r="I519" i="5"/>
  <c r="I535" i="5"/>
  <c r="I631" i="5"/>
  <c r="I875" i="5"/>
  <c r="I832" i="5"/>
  <c r="I771" i="5"/>
  <c r="I707" i="5"/>
  <c r="I615" i="5"/>
  <c r="C14" i="2"/>
  <c r="E10" i="2"/>
  <c r="E14" i="2" s="1"/>
  <c r="I503" i="5"/>
  <c r="I487" i="5"/>
  <c r="I471" i="5"/>
  <c r="I455" i="5"/>
  <c r="I439" i="5"/>
  <c r="I423" i="5"/>
  <c r="I407" i="5"/>
  <c r="I391" i="5"/>
  <c r="I375" i="5"/>
  <c r="I359" i="5"/>
  <c r="I343" i="5"/>
  <c r="I905" i="5"/>
  <c r="I900" i="5"/>
  <c r="I895" i="5"/>
  <c r="I889" i="5"/>
  <c r="I884" i="5"/>
  <c r="I879" i="5"/>
  <c r="I873" i="5"/>
  <c r="I868" i="5"/>
  <c r="I863" i="5"/>
  <c r="I857" i="5"/>
  <c r="I852" i="5"/>
  <c r="I847" i="5"/>
  <c r="I841" i="5"/>
  <c r="I836" i="5"/>
  <c r="I831" i="5"/>
  <c r="I825" i="5"/>
  <c r="I817" i="5"/>
  <c r="I809" i="5"/>
  <c r="I801" i="5"/>
  <c r="I793" i="5"/>
  <c r="I785" i="5"/>
  <c r="I777" i="5"/>
  <c r="I769" i="5"/>
  <c r="I761" i="5"/>
  <c r="I753" i="5"/>
  <c r="I745" i="5"/>
  <c r="I737" i="5"/>
  <c r="I729" i="5"/>
  <c r="I721" i="5"/>
  <c r="I713" i="5"/>
  <c r="I705" i="5"/>
  <c r="I697" i="5"/>
  <c r="I689" i="5"/>
  <c r="I681" i="5"/>
  <c r="I673" i="5"/>
  <c r="I659" i="5"/>
  <c r="I643" i="5"/>
  <c r="I627" i="5"/>
  <c r="I611" i="5"/>
  <c r="I595" i="5"/>
  <c r="I579" i="5"/>
  <c r="I563" i="5"/>
  <c r="I547" i="5"/>
  <c r="I531" i="5"/>
  <c r="I515" i="5"/>
  <c r="I499" i="5"/>
  <c r="I483" i="5"/>
  <c r="I467" i="5"/>
  <c r="I451" i="5"/>
  <c r="I435" i="5"/>
  <c r="I419" i="5"/>
  <c r="I403" i="5"/>
  <c r="I387" i="5"/>
  <c r="I371" i="5"/>
  <c r="I355" i="5"/>
  <c r="I339" i="5"/>
  <c r="I899" i="5"/>
  <c r="I883" i="5"/>
  <c r="I861" i="5"/>
  <c r="I845" i="5"/>
  <c r="I829" i="5"/>
  <c r="I807" i="5"/>
  <c r="I783" i="5"/>
  <c r="I751" i="5"/>
  <c r="I727" i="5"/>
  <c r="I711" i="5"/>
  <c r="I703" i="5"/>
  <c r="I695" i="5"/>
  <c r="I687" i="5"/>
  <c r="I679" i="5"/>
  <c r="I671" i="5"/>
  <c r="I655" i="5"/>
  <c r="I639" i="5"/>
  <c r="I623" i="5"/>
  <c r="I607" i="5"/>
  <c r="I591" i="5"/>
  <c r="I575" i="5"/>
  <c r="I559" i="5"/>
  <c r="I543" i="5"/>
  <c r="I527" i="5"/>
  <c r="I511" i="5"/>
  <c r="I495" i="5"/>
  <c r="I479" i="5"/>
  <c r="I463" i="5"/>
  <c r="I447" i="5"/>
  <c r="I431" i="5"/>
  <c r="I415" i="5"/>
  <c r="I399" i="5"/>
  <c r="I383" i="5"/>
  <c r="I367" i="5"/>
  <c r="I351" i="5"/>
  <c r="I7" i="5"/>
  <c r="I11" i="5"/>
  <c r="I15" i="5"/>
  <c r="I19" i="5"/>
  <c r="I23" i="5"/>
  <c r="I27" i="5"/>
  <c r="I31" i="5"/>
  <c r="I35" i="5"/>
  <c r="I39" i="5"/>
  <c r="I43" i="5"/>
  <c r="I47" i="5"/>
  <c r="I51" i="5"/>
  <c r="I55" i="5"/>
  <c r="I59" i="5"/>
  <c r="I63" i="5"/>
  <c r="I67" i="5"/>
  <c r="I71" i="5"/>
  <c r="I75" i="5"/>
  <c r="I79" i="5"/>
  <c r="I83" i="5"/>
  <c r="I87" i="5"/>
  <c r="I91" i="5"/>
  <c r="I95" i="5"/>
  <c r="I99" i="5"/>
  <c r="I103" i="5"/>
  <c r="I107" i="5"/>
  <c r="I111" i="5"/>
  <c r="I115" i="5"/>
  <c r="I119" i="5"/>
  <c r="I123" i="5"/>
  <c r="I127" i="5"/>
  <c r="I131" i="5"/>
  <c r="I135" i="5"/>
  <c r="I139" i="5"/>
  <c r="I143" i="5"/>
  <c r="I147" i="5"/>
  <c r="I151" i="5"/>
  <c r="I155" i="5"/>
  <c r="I159" i="5"/>
  <c r="I163" i="5"/>
  <c r="I167" i="5"/>
  <c r="I171" i="5"/>
  <c r="I175" i="5"/>
  <c r="I179" i="5"/>
  <c r="I183" i="5"/>
  <c r="I187" i="5"/>
  <c r="I191" i="5"/>
  <c r="I195" i="5"/>
  <c r="I199" i="5"/>
  <c r="I203" i="5"/>
  <c r="I207" i="5"/>
  <c r="I211" i="5"/>
  <c r="I215" i="5"/>
  <c r="I219" i="5"/>
  <c r="I223" i="5"/>
  <c r="I227" i="5"/>
  <c r="I231" i="5"/>
  <c r="I235" i="5"/>
  <c r="I239" i="5"/>
  <c r="I243" i="5"/>
  <c r="I247" i="5"/>
  <c r="I251" i="5"/>
  <c r="I255" i="5"/>
  <c r="I259" i="5"/>
  <c r="I263" i="5"/>
  <c r="I267" i="5"/>
  <c r="I271" i="5"/>
  <c r="I275" i="5"/>
  <c r="I279" i="5"/>
  <c r="I283" i="5"/>
  <c r="I287" i="5"/>
  <c r="I291" i="5"/>
  <c r="I295" i="5"/>
  <c r="I299" i="5"/>
  <c r="I303" i="5"/>
  <c r="I307" i="5"/>
  <c r="I311" i="5"/>
  <c r="I315" i="5"/>
  <c r="I319" i="5"/>
  <c r="I323" i="5"/>
  <c r="I327" i="5"/>
  <c r="I331" i="5"/>
  <c r="I335" i="5"/>
  <c r="I8" i="5"/>
  <c r="I12" i="5"/>
  <c r="I16" i="5"/>
  <c r="I20" i="5"/>
  <c r="I24" i="5"/>
  <c r="I28" i="5"/>
  <c r="I32" i="5"/>
  <c r="I36" i="5"/>
  <c r="I40" i="5"/>
  <c r="I44" i="5"/>
  <c r="I48" i="5"/>
  <c r="I52" i="5"/>
  <c r="I56" i="5"/>
  <c r="I60" i="5"/>
  <c r="I64" i="5"/>
  <c r="I68" i="5"/>
  <c r="I72" i="5"/>
  <c r="I76" i="5"/>
  <c r="I80" i="5"/>
  <c r="I84" i="5"/>
  <c r="I88" i="5"/>
  <c r="I92" i="5"/>
  <c r="I96" i="5"/>
  <c r="I100" i="5"/>
  <c r="I104" i="5"/>
  <c r="I108" i="5"/>
  <c r="I112" i="5"/>
  <c r="I116" i="5"/>
  <c r="I120" i="5"/>
  <c r="I124" i="5"/>
  <c r="I128" i="5"/>
  <c r="I132" i="5"/>
  <c r="I136" i="5"/>
  <c r="I140" i="5"/>
  <c r="I144" i="5"/>
  <c r="I148" i="5"/>
  <c r="I152" i="5"/>
  <c r="I156" i="5"/>
  <c r="I160" i="5"/>
  <c r="I164" i="5"/>
  <c r="I168" i="5"/>
  <c r="I172" i="5"/>
  <c r="I176" i="5"/>
  <c r="I180" i="5"/>
  <c r="I184" i="5"/>
  <c r="I188" i="5"/>
  <c r="I192" i="5"/>
  <c r="I196" i="5"/>
  <c r="I200" i="5"/>
  <c r="I204" i="5"/>
  <c r="I208" i="5"/>
  <c r="I212" i="5"/>
  <c r="I216" i="5"/>
  <c r="I220" i="5"/>
  <c r="I224" i="5"/>
  <c r="I228" i="5"/>
  <c r="I232" i="5"/>
  <c r="I236" i="5"/>
  <c r="I240" i="5"/>
  <c r="I244" i="5"/>
  <c r="I248" i="5"/>
  <c r="I252" i="5"/>
  <c r="I256" i="5"/>
  <c r="I260" i="5"/>
  <c r="I264" i="5"/>
  <c r="I268" i="5"/>
  <c r="I272" i="5"/>
  <c r="I276" i="5"/>
  <c r="I280" i="5"/>
  <c r="I284" i="5"/>
  <c r="I288" i="5"/>
  <c r="I292" i="5"/>
  <c r="I296" i="5"/>
  <c r="I300" i="5"/>
  <c r="I304" i="5"/>
  <c r="I308" i="5"/>
  <c r="I312" i="5"/>
  <c r="I316" i="5"/>
  <c r="I320" i="5"/>
  <c r="I324" i="5"/>
  <c r="I9" i="5"/>
  <c r="I13" i="5"/>
  <c r="I17" i="5"/>
  <c r="I21" i="5"/>
  <c r="I25" i="5"/>
  <c r="I29" i="5"/>
  <c r="I33" i="5"/>
  <c r="I37" i="5"/>
  <c r="I41" i="5"/>
  <c r="I45" i="5"/>
  <c r="I49" i="5"/>
  <c r="I53" i="5"/>
  <c r="I57" i="5"/>
  <c r="I61" i="5"/>
  <c r="I65" i="5"/>
  <c r="I69" i="5"/>
  <c r="I73" i="5"/>
  <c r="I77" i="5"/>
  <c r="I81" i="5"/>
  <c r="I85" i="5"/>
  <c r="I89" i="5"/>
  <c r="I93" i="5"/>
  <c r="I97" i="5"/>
  <c r="I101" i="5"/>
  <c r="I105" i="5"/>
  <c r="I109" i="5"/>
  <c r="I113" i="5"/>
  <c r="I117" i="5"/>
  <c r="I121" i="5"/>
  <c r="I125" i="5"/>
  <c r="I129" i="5"/>
  <c r="I133" i="5"/>
  <c r="I137" i="5"/>
  <c r="I141" i="5"/>
  <c r="I145" i="5"/>
  <c r="I149" i="5"/>
  <c r="I153" i="5"/>
  <c r="I157" i="5"/>
  <c r="I161" i="5"/>
  <c r="I165" i="5"/>
  <c r="I169" i="5"/>
  <c r="I173" i="5"/>
  <c r="I177" i="5"/>
  <c r="I181" i="5"/>
  <c r="I185" i="5"/>
  <c r="I189" i="5"/>
  <c r="I193" i="5"/>
  <c r="I197" i="5"/>
  <c r="I201" i="5"/>
  <c r="I205" i="5"/>
  <c r="I209" i="5"/>
  <c r="I213" i="5"/>
  <c r="I217" i="5"/>
  <c r="I221" i="5"/>
  <c r="I225" i="5"/>
  <c r="I229" i="5"/>
  <c r="I233" i="5"/>
  <c r="I237" i="5"/>
  <c r="I241" i="5"/>
  <c r="I245" i="5"/>
  <c r="I249" i="5"/>
  <c r="I253" i="5"/>
  <c r="I257" i="5"/>
  <c r="I261" i="5"/>
  <c r="I265" i="5"/>
  <c r="I269" i="5"/>
  <c r="I273" i="5"/>
  <c r="I277" i="5"/>
  <c r="I281" i="5"/>
  <c r="I285" i="5"/>
  <c r="I289" i="5"/>
  <c r="I293" i="5"/>
  <c r="I297" i="5"/>
  <c r="I301" i="5"/>
  <c r="I305" i="5"/>
  <c r="I309" i="5"/>
  <c r="I313" i="5"/>
  <c r="I317" i="5"/>
  <c r="I321" i="5"/>
  <c r="I325" i="5"/>
  <c r="I6" i="5"/>
  <c r="I10" i="5"/>
  <c r="I14" i="5"/>
  <c r="I18" i="5"/>
  <c r="I22" i="5"/>
  <c r="I26" i="5"/>
  <c r="I30" i="5"/>
  <c r="I34" i="5"/>
  <c r="I38" i="5"/>
  <c r="I42" i="5"/>
  <c r="I46" i="5"/>
  <c r="I50" i="5"/>
  <c r="I54" i="5"/>
  <c r="I58" i="5"/>
  <c r="I62" i="5"/>
  <c r="I66" i="5"/>
  <c r="I70" i="5"/>
  <c r="I74" i="5"/>
  <c r="I78" i="5"/>
  <c r="I82" i="5"/>
  <c r="I86" i="5"/>
  <c r="I90" i="5"/>
  <c r="I94" i="5"/>
  <c r="I98" i="5"/>
  <c r="I102" i="5"/>
  <c r="I106" i="5"/>
  <c r="I110" i="5"/>
  <c r="I114" i="5"/>
  <c r="I118" i="5"/>
  <c r="I122" i="5"/>
  <c r="I126" i="5"/>
  <c r="I130" i="5"/>
  <c r="I134" i="5"/>
  <c r="I138" i="5"/>
  <c r="I142" i="5"/>
  <c r="I146" i="5"/>
  <c r="I150" i="5"/>
  <c r="I154" i="5"/>
  <c r="I158" i="5"/>
  <c r="I162" i="5"/>
  <c r="I166" i="5"/>
  <c r="I170" i="5"/>
  <c r="I174" i="5"/>
  <c r="I178" i="5"/>
  <c r="I182" i="5"/>
  <c r="I186" i="5"/>
  <c r="I190" i="5"/>
  <c r="I194" i="5"/>
  <c r="I198" i="5"/>
  <c r="I202" i="5"/>
  <c r="I206" i="5"/>
  <c r="I210" i="5"/>
  <c r="I214" i="5"/>
  <c r="I218" i="5"/>
  <c r="I222" i="5"/>
  <c r="I226" i="5"/>
  <c r="I230" i="5"/>
  <c r="I234" i="5"/>
  <c r="I238" i="5"/>
  <c r="I242" i="5"/>
  <c r="I246" i="5"/>
  <c r="I250" i="5"/>
  <c r="I254" i="5"/>
  <c r="I258" i="5"/>
  <c r="I262" i="5"/>
  <c r="I266" i="5"/>
  <c r="I270" i="5"/>
  <c r="I274" i="5"/>
  <c r="I278" i="5"/>
  <c r="I282" i="5"/>
  <c r="I286" i="5"/>
  <c r="I290" i="5"/>
  <c r="I294" i="5"/>
  <c r="I298" i="5"/>
  <c r="I302" i="5"/>
  <c r="I306" i="5"/>
  <c r="I310" i="5"/>
  <c r="I314" i="5"/>
  <c r="I318" i="5"/>
  <c r="I322" i="5"/>
  <c r="I326" i="5"/>
  <c r="I330" i="5"/>
  <c r="I334" i="5"/>
  <c r="I338" i="5"/>
  <c r="I333" i="5"/>
  <c r="I340" i="5"/>
  <c r="I344" i="5"/>
  <c r="I348" i="5"/>
  <c r="I352" i="5"/>
  <c r="I356" i="5"/>
  <c r="I360" i="5"/>
  <c r="I364" i="5"/>
  <c r="I368" i="5"/>
  <c r="I372" i="5"/>
  <c r="I376" i="5"/>
  <c r="I380" i="5"/>
  <c r="I384" i="5"/>
  <c r="I388" i="5"/>
  <c r="I392" i="5"/>
  <c r="I396" i="5"/>
  <c r="I400" i="5"/>
  <c r="I404" i="5"/>
  <c r="I408" i="5"/>
  <c r="I412" i="5"/>
  <c r="I416" i="5"/>
  <c r="I420" i="5"/>
  <c r="I424" i="5"/>
  <c r="I428" i="5"/>
  <c r="I432" i="5"/>
  <c r="I436" i="5"/>
  <c r="I440" i="5"/>
  <c r="I444" i="5"/>
  <c r="I448" i="5"/>
  <c r="I452" i="5"/>
  <c r="I456" i="5"/>
  <c r="I460" i="5"/>
  <c r="I464" i="5"/>
  <c r="I468" i="5"/>
  <c r="I472" i="5"/>
  <c r="I476" i="5"/>
  <c r="I480" i="5"/>
  <c r="I484" i="5"/>
  <c r="I488" i="5"/>
  <c r="I492" i="5"/>
  <c r="I496" i="5"/>
  <c r="I500" i="5"/>
  <c r="I504" i="5"/>
  <c r="I508" i="5"/>
  <c r="I512" i="5"/>
  <c r="I516" i="5"/>
  <c r="I520" i="5"/>
  <c r="I524" i="5"/>
  <c r="I528" i="5"/>
  <c r="I532" i="5"/>
  <c r="I536" i="5"/>
  <c r="I540" i="5"/>
  <c r="I544" i="5"/>
  <c r="I548" i="5"/>
  <c r="I552" i="5"/>
  <c r="I556" i="5"/>
  <c r="I560" i="5"/>
  <c r="I564" i="5"/>
  <c r="I568" i="5"/>
  <c r="I572" i="5"/>
  <c r="I576" i="5"/>
  <c r="I580" i="5"/>
  <c r="I584" i="5"/>
  <c r="I588" i="5"/>
  <c r="I592" i="5"/>
  <c r="I596" i="5"/>
  <c r="I600" i="5"/>
  <c r="I604" i="5"/>
  <c r="I608" i="5"/>
  <c r="I612" i="5"/>
  <c r="I616" i="5"/>
  <c r="I620" i="5"/>
  <c r="I624" i="5"/>
  <c r="I628" i="5"/>
  <c r="I632" i="5"/>
  <c r="I636" i="5"/>
  <c r="I640" i="5"/>
  <c r="I644" i="5"/>
  <c r="I648" i="5"/>
  <c r="I652" i="5"/>
  <c r="I656" i="5"/>
  <c r="I660" i="5"/>
  <c r="I664" i="5"/>
  <c r="I668" i="5"/>
  <c r="I672" i="5"/>
  <c r="I676" i="5"/>
  <c r="I680" i="5"/>
  <c r="I684" i="5"/>
  <c r="I688" i="5"/>
  <c r="I692" i="5"/>
  <c r="I696" i="5"/>
  <c r="I700" i="5"/>
  <c r="I704" i="5"/>
  <c r="I708" i="5"/>
  <c r="I712" i="5"/>
  <c r="I716" i="5"/>
  <c r="I720" i="5"/>
  <c r="I724" i="5"/>
  <c r="I728" i="5"/>
  <c r="I732" i="5"/>
  <c r="I736" i="5"/>
  <c r="I740" i="5"/>
  <c r="I744" i="5"/>
  <c r="I748" i="5"/>
  <c r="I752" i="5"/>
  <c r="I756" i="5"/>
  <c r="I760" i="5"/>
  <c r="I764" i="5"/>
  <c r="I768" i="5"/>
  <c r="I772" i="5"/>
  <c r="I776" i="5"/>
  <c r="I780" i="5"/>
  <c r="I784" i="5"/>
  <c r="I788" i="5"/>
  <c r="I792" i="5"/>
  <c r="I796" i="5"/>
  <c r="I800" i="5"/>
  <c r="I804" i="5"/>
  <c r="I808" i="5"/>
  <c r="I812" i="5"/>
  <c r="I816" i="5"/>
  <c r="I820" i="5"/>
  <c r="I824" i="5"/>
  <c r="I328" i="5"/>
  <c r="I336" i="5"/>
  <c r="I341" i="5"/>
  <c r="I345" i="5"/>
  <c r="I349" i="5"/>
  <c r="I353" i="5"/>
  <c r="I357" i="5"/>
  <c r="I361" i="5"/>
  <c r="I365" i="5"/>
  <c r="I369" i="5"/>
  <c r="I373" i="5"/>
  <c r="I377" i="5"/>
  <c r="I381" i="5"/>
  <c r="I385" i="5"/>
  <c r="I389" i="5"/>
  <c r="I393" i="5"/>
  <c r="I397" i="5"/>
  <c r="I401" i="5"/>
  <c r="I405" i="5"/>
  <c r="I409" i="5"/>
  <c r="I413" i="5"/>
  <c r="I417" i="5"/>
  <c r="I421" i="5"/>
  <c r="I425" i="5"/>
  <c r="I429" i="5"/>
  <c r="I433" i="5"/>
  <c r="I437" i="5"/>
  <c r="I441" i="5"/>
  <c r="I445" i="5"/>
  <c r="I449" i="5"/>
  <c r="I453" i="5"/>
  <c r="I457" i="5"/>
  <c r="I461" i="5"/>
  <c r="I465" i="5"/>
  <c r="I469" i="5"/>
  <c r="I473" i="5"/>
  <c r="I477" i="5"/>
  <c r="I481" i="5"/>
  <c r="I485" i="5"/>
  <c r="I489" i="5"/>
  <c r="I493" i="5"/>
  <c r="I497" i="5"/>
  <c r="I501" i="5"/>
  <c r="I505" i="5"/>
  <c r="I509" i="5"/>
  <c r="I513" i="5"/>
  <c r="I517" i="5"/>
  <c r="I521" i="5"/>
  <c r="I525" i="5"/>
  <c r="I529" i="5"/>
  <c r="I533" i="5"/>
  <c r="I537" i="5"/>
  <c r="I541" i="5"/>
  <c r="I545" i="5"/>
  <c r="I549" i="5"/>
  <c r="I553" i="5"/>
  <c r="I557" i="5"/>
  <c r="I561" i="5"/>
  <c r="I565" i="5"/>
  <c r="I569" i="5"/>
  <c r="I573" i="5"/>
  <c r="I577" i="5"/>
  <c r="I581" i="5"/>
  <c r="I585" i="5"/>
  <c r="I589" i="5"/>
  <c r="I593" i="5"/>
  <c r="I597" i="5"/>
  <c r="I601" i="5"/>
  <c r="I605" i="5"/>
  <c r="I609" i="5"/>
  <c r="I613" i="5"/>
  <c r="I617" i="5"/>
  <c r="I621" i="5"/>
  <c r="I625" i="5"/>
  <c r="I629" i="5"/>
  <c r="I633" i="5"/>
  <c r="I637" i="5"/>
  <c r="I641" i="5"/>
  <c r="I645" i="5"/>
  <c r="I649" i="5"/>
  <c r="I653" i="5"/>
  <c r="I657" i="5"/>
  <c r="I661" i="5"/>
  <c r="I665" i="5"/>
  <c r="I669" i="5"/>
  <c r="I329" i="5"/>
  <c r="I337" i="5"/>
  <c r="I342" i="5"/>
  <c r="I346" i="5"/>
  <c r="I350" i="5"/>
  <c r="I354" i="5"/>
  <c r="I358" i="5"/>
  <c r="I362" i="5"/>
  <c r="I366" i="5"/>
  <c r="I370" i="5"/>
  <c r="I374" i="5"/>
  <c r="I378" i="5"/>
  <c r="I382" i="5"/>
  <c r="I386" i="5"/>
  <c r="I390" i="5"/>
  <c r="I394" i="5"/>
  <c r="I398" i="5"/>
  <c r="I402" i="5"/>
  <c r="I406" i="5"/>
  <c r="I410" i="5"/>
  <c r="I414" i="5"/>
  <c r="I418" i="5"/>
  <c r="I422" i="5"/>
  <c r="I426" i="5"/>
  <c r="I430" i="5"/>
  <c r="I434" i="5"/>
  <c r="I438" i="5"/>
  <c r="I442" i="5"/>
  <c r="I446" i="5"/>
  <c r="I450" i="5"/>
  <c r="I454" i="5"/>
  <c r="I458" i="5"/>
  <c r="I462" i="5"/>
  <c r="I466" i="5"/>
  <c r="I470" i="5"/>
  <c r="I474" i="5"/>
  <c r="I478" i="5"/>
  <c r="I482" i="5"/>
  <c r="I486" i="5"/>
  <c r="I490" i="5"/>
  <c r="I494" i="5"/>
  <c r="I498" i="5"/>
  <c r="I502" i="5"/>
  <c r="I506" i="5"/>
  <c r="I510" i="5"/>
  <c r="I514" i="5"/>
  <c r="I518" i="5"/>
  <c r="I522" i="5"/>
  <c r="I526" i="5"/>
  <c r="I530" i="5"/>
  <c r="I534" i="5"/>
  <c r="I538" i="5"/>
  <c r="I542" i="5"/>
  <c r="I546" i="5"/>
  <c r="I550" i="5"/>
  <c r="I554" i="5"/>
  <c r="I558" i="5"/>
  <c r="I562" i="5"/>
  <c r="I566" i="5"/>
  <c r="I570" i="5"/>
  <c r="I574" i="5"/>
  <c r="I578" i="5"/>
  <c r="I582" i="5"/>
  <c r="I586" i="5"/>
  <c r="I590" i="5"/>
  <c r="I594" i="5"/>
  <c r="I598" i="5"/>
  <c r="I602" i="5"/>
  <c r="I606" i="5"/>
  <c r="I610" i="5"/>
  <c r="I614" i="5"/>
  <c r="I618" i="5"/>
  <c r="I622" i="5"/>
  <c r="I626" i="5"/>
  <c r="I630" i="5"/>
  <c r="I634" i="5"/>
  <c r="I638" i="5"/>
  <c r="I642" i="5"/>
  <c r="I646" i="5"/>
  <c r="I650" i="5"/>
  <c r="I654" i="5"/>
  <c r="I658" i="5"/>
  <c r="I662" i="5"/>
  <c r="I666" i="5"/>
  <c r="I670" i="5"/>
  <c r="I674" i="5"/>
  <c r="I678" i="5"/>
  <c r="I682" i="5"/>
  <c r="I686" i="5"/>
  <c r="I690" i="5"/>
  <c r="I694" i="5"/>
  <c r="I698" i="5"/>
  <c r="I702" i="5"/>
  <c r="I706" i="5"/>
  <c r="I710" i="5"/>
  <c r="I714" i="5"/>
  <c r="I718" i="5"/>
  <c r="I722" i="5"/>
  <c r="I726" i="5"/>
  <c r="I730" i="5"/>
  <c r="I734" i="5"/>
  <c r="I738" i="5"/>
  <c r="I742" i="5"/>
  <c r="I746" i="5"/>
  <c r="I750" i="5"/>
  <c r="I754" i="5"/>
  <c r="I758" i="5"/>
  <c r="I762" i="5"/>
  <c r="I766" i="5"/>
  <c r="I770" i="5"/>
  <c r="I774" i="5"/>
  <c r="I778" i="5"/>
  <c r="I782" i="5"/>
  <c r="I786" i="5"/>
  <c r="I790" i="5"/>
  <c r="I794" i="5"/>
  <c r="I798" i="5"/>
  <c r="I802" i="5"/>
  <c r="I806" i="5"/>
  <c r="I810" i="5"/>
  <c r="I814" i="5"/>
  <c r="I818" i="5"/>
  <c r="I822" i="5"/>
  <c r="I826" i="5"/>
  <c r="I830" i="5"/>
  <c r="I834" i="5"/>
  <c r="I838" i="5"/>
  <c r="I842" i="5"/>
  <c r="I846" i="5"/>
  <c r="I850" i="5"/>
  <c r="I854" i="5"/>
  <c r="I858" i="5"/>
  <c r="I862" i="5"/>
  <c r="I866" i="5"/>
  <c r="I870" i="5"/>
  <c r="I874" i="5"/>
  <c r="I878" i="5"/>
  <c r="I882" i="5"/>
  <c r="I886" i="5"/>
  <c r="I890" i="5"/>
  <c r="I894" i="5"/>
  <c r="I898" i="5"/>
  <c r="I902" i="5"/>
  <c r="I906" i="5"/>
  <c r="I904" i="5"/>
  <c r="I893" i="5"/>
  <c r="I888" i="5"/>
  <c r="I877" i="5"/>
  <c r="I872" i="5"/>
  <c r="I867" i="5"/>
  <c r="I856" i="5"/>
  <c r="I851" i="5"/>
  <c r="I840" i="5"/>
  <c r="I835" i="5"/>
  <c r="I823" i="5"/>
  <c r="I815" i="5"/>
  <c r="I799" i="5"/>
  <c r="I791" i="5"/>
  <c r="I775" i="5"/>
  <c r="I767" i="5"/>
  <c r="I759" i="5"/>
  <c r="I743" i="5"/>
  <c r="I735" i="5"/>
  <c r="I719" i="5"/>
  <c r="I5" i="5"/>
  <c r="I903" i="5"/>
  <c r="I897" i="5"/>
  <c r="I892" i="5"/>
  <c r="I887" i="5"/>
  <c r="I881" i="5"/>
  <c r="I876" i="5"/>
  <c r="I871" i="5"/>
  <c r="I865" i="5"/>
  <c r="I860" i="5"/>
  <c r="I855" i="5"/>
  <c r="I849" i="5"/>
  <c r="I844" i="5"/>
  <c r="I839" i="5"/>
  <c r="I833" i="5"/>
  <c r="I828" i="5"/>
  <c r="I821" i="5"/>
  <c r="I813" i="5"/>
  <c r="I805" i="5"/>
  <c r="I797" i="5"/>
  <c r="I789" i="5"/>
  <c r="I781" i="5"/>
  <c r="I773" i="5"/>
  <c r="I765" i="5"/>
  <c r="I757" i="5"/>
  <c r="I749" i="5"/>
  <c r="I741" i="5"/>
  <c r="I733" i="5"/>
  <c r="I725" i="5"/>
  <c r="I717" i="5"/>
  <c r="I709" i="5"/>
  <c r="I701" i="5"/>
  <c r="I693" i="5"/>
  <c r="I685" i="5"/>
  <c r="I677" i="5"/>
  <c r="I667" i="5"/>
  <c r="I651" i="5"/>
  <c r="I635" i="5"/>
  <c r="I619" i="5"/>
  <c r="I603" i="5"/>
  <c r="I587" i="5"/>
  <c r="I571" i="5"/>
  <c r="I555" i="5"/>
  <c r="I539" i="5"/>
  <c r="I523" i="5"/>
  <c r="I507" i="5"/>
  <c r="I491" i="5"/>
  <c r="I475" i="5"/>
  <c r="I459" i="5"/>
  <c r="I443" i="5"/>
  <c r="I427" i="5"/>
  <c r="I411" i="5"/>
  <c r="I395" i="5"/>
  <c r="I379" i="5"/>
  <c r="I363" i="5"/>
  <c r="I347" i="5"/>
  <c r="D7" i="2"/>
  <c r="N6" i="7"/>
  <c r="F7" i="2" l="1"/>
  <c r="H7" i="2" s="1"/>
  <c r="K14" i="3"/>
  <c r="N5" i="7"/>
  <c r="N7" i="7" s="1"/>
  <c r="B204" i="3" l="1"/>
  <c r="B203" i="3"/>
  <c r="B202" i="3"/>
  <c r="B190" i="3"/>
  <c r="B189" i="3"/>
  <c r="B188" i="3"/>
  <c r="B185" i="3"/>
  <c r="K6" i="7" l="1"/>
  <c r="K5" i="7" l="1"/>
  <c r="D8" i="2"/>
  <c r="N6" i="3"/>
  <c r="B177" i="3"/>
  <c r="B176" i="3"/>
  <c r="B175" i="3"/>
  <c r="B174" i="3"/>
  <c r="B173" i="3"/>
  <c r="B172" i="3"/>
  <c r="B171" i="3"/>
  <c r="B170" i="3"/>
  <c r="B169" i="3"/>
  <c r="B168" i="3"/>
  <c r="G13" i="3"/>
  <c r="G12" i="3"/>
  <c r="G11" i="3"/>
  <c r="G10" i="3"/>
  <c r="G9" i="3"/>
  <c r="G8" i="3"/>
  <c r="G7" i="3"/>
  <c r="G6" i="3"/>
  <c r="G5" i="3"/>
  <c r="K6" i="3"/>
  <c r="N7" i="3"/>
  <c r="N8" i="3"/>
  <c r="N9" i="3"/>
  <c r="N10" i="3"/>
  <c r="N11" i="3"/>
  <c r="N5" i="3"/>
  <c r="N16" i="3" l="1"/>
  <c r="F8" i="2"/>
  <c r="F14" i="2" s="1"/>
  <c r="D14" i="2"/>
  <c r="B167" i="3"/>
  <c r="K5" i="3"/>
  <c r="K13" i="3"/>
  <c r="K12" i="3"/>
  <c r="K10" i="3"/>
  <c r="K9" i="3"/>
  <c r="K8" i="3"/>
  <c r="K11" i="3"/>
  <c r="K7" i="3"/>
  <c r="K16" i="3" l="1"/>
  <c r="H8" i="2"/>
  <c r="H14" i="2" s="1"/>
</calcChain>
</file>

<file path=xl/sharedStrings.xml><?xml version="1.0" encoding="utf-8"?>
<sst xmlns="http://schemas.openxmlformats.org/spreadsheetml/2006/main" count="9346" uniqueCount="2129">
  <si>
    <r>
      <rPr>
        <sz val="10"/>
        <rFont val="Times New Roman"/>
        <family val="1"/>
      </rPr>
      <t>(Amount in ₹)</t>
    </r>
  </si>
  <si>
    <r>
      <rPr>
        <b/>
        <sz val="11"/>
        <rFont val="Times New Roman"/>
        <family val="1"/>
      </rPr>
      <t xml:space="preserve">Sl.
</t>
    </r>
    <r>
      <rPr>
        <b/>
        <sz val="11"/>
        <rFont val="Times New Roman"/>
        <family val="1"/>
      </rPr>
      <t>No.</t>
    </r>
  </si>
  <si>
    <r>
      <rPr>
        <b/>
        <sz val="11"/>
        <rFont val="Times New Roman"/>
        <family val="1"/>
      </rPr>
      <t>Category of stakeholders</t>
    </r>
  </si>
  <si>
    <r>
      <rPr>
        <b/>
        <sz val="11"/>
        <rFont val="Times New Roman"/>
        <family val="1"/>
      </rPr>
      <t>Summary of claims received</t>
    </r>
  </si>
  <si>
    <r>
      <rPr>
        <b/>
        <sz val="11"/>
        <rFont val="Times New Roman"/>
        <family val="1"/>
      </rPr>
      <t>Summary of claims admitted</t>
    </r>
  </si>
  <si>
    <r>
      <rPr>
        <b/>
        <sz val="11"/>
        <rFont val="Times New Roman"/>
        <family val="1"/>
      </rPr>
      <t>Amount of contingent claims</t>
    </r>
  </si>
  <si>
    <r>
      <rPr>
        <b/>
        <sz val="11"/>
        <rFont val="Times New Roman"/>
        <family val="1"/>
      </rPr>
      <t>Amount of claims rejected</t>
    </r>
  </si>
  <si>
    <r>
      <rPr>
        <b/>
        <sz val="11"/>
        <rFont val="Times New Roman"/>
        <family val="1"/>
      </rPr>
      <t>Amount of claims under verification</t>
    </r>
  </si>
  <si>
    <r>
      <rPr>
        <b/>
        <sz val="11"/>
        <rFont val="Times New Roman"/>
        <family val="1"/>
      </rPr>
      <t>Details in Annexure</t>
    </r>
  </si>
  <si>
    <r>
      <rPr>
        <b/>
        <sz val="11"/>
        <rFont val="Times New Roman"/>
        <family val="1"/>
      </rPr>
      <t>Remarks, if any</t>
    </r>
  </si>
  <si>
    <r>
      <rPr>
        <b/>
        <sz val="11"/>
        <rFont val="Times New Roman"/>
        <family val="1"/>
      </rPr>
      <t>No. of claims</t>
    </r>
  </si>
  <si>
    <r>
      <rPr>
        <b/>
        <sz val="11"/>
        <rFont val="Times New Roman"/>
        <family val="1"/>
      </rPr>
      <t>Amount</t>
    </r>
  </si>
  <si>
    <r>
      <rPr>
        <sz val="11"/>
        <rFont val="Times New Roman"/>
        <family val="1"/>
      </rPr>
      <t>NA</t>
    </r>
  </si>
  <si>
    <r>
      <rPr>
        <sz val="11"/>
        <rFont val="Times New Roman"/>
        <family val="1"/>
      </rPr>
      <t>Secured financial creditors</t>
    </r>
  </si>
  <si>
    <r>
      <rPr>
        <sz val="11"/>
        <rFont val="Times New Roman"/>
        <family val="1"/>
      </rPr>
      <t>Unsecured financial creditors</t>
    </r>
  </si>
  <si>
    <r>
      <rPr>
        <sz val="11"/>
        <rFont val="Times New Roman"/>
        <family val="1"/>
      </rPr>
      <t>Operational creditors (Workmen)</t>
    </r>
  </si>
  <si>
    <r>
      <rPr>
        <sz val="11"/>
        <rFont val="Times New Roman"/>
        <family val="1"/>
      </rPr>
      <t>Operational creditors (Employees)</t>
    </r>
  </si>
  <si>
    <r>
      <rPr>
        <sz val="11"/>
        <rFont val="Times New Roman"/>
        <family val="1"/>
      </rPr>
      <t>Operational creditors (Government Dues)</t>
    </r>
  </si>
  <si>
    <r>
      <rPr>
        <sz val="11"/>
        <rFont val="Times New Roman"/>
        <family val="1"/>
      </rPr>
      <t>Operational creditors (other than Workmen, Employees and Government Dues)</t>
    </r>
  </si>
  <si>
    <r>
      <rPr>
        <b/>
        <sz val="10"/>
        <rFont val="Times New Roman"/>
        <family val="1"/>
      </rPr>
      <t xml:space="preserve">List of secured financial creditors
</t>
    </r>
    <r>
      <rPr>
        <sz val="10"/>
        <rFont val="Times New Roman"/>
        <family val="1"/>
      </rPr>
      <t>(Amount in ₹)</t>
    </r>
  </si>
  <si>
    <r>
      <rPr>
        <b/>
        <sz val="10"/>
        <rFont val="Times New Roman"/>
        <family val="1"/>
      </rPr>
      <t>Sl.
No.</t>
    </r>
  </si>
  <si>
    <t>Name of creditor</t>
  </si>
  <si>
    <t>Details of claim received</t>
  </si>
  <si>
    <t>Details of claim admitted</t>
  </si>
  <si>
    <t>Amount of contingent claim</t>
  </si>
  <si>
    <t>Amount of any mutual dues, that may be set off</t>
  </si>
  <si>
    <t>Amount of claim rejected</t>
  </si>
  <si>
    <t>Amount of claim under verification</t>
  </si>
  <si>
    <t>Remarks, if any</t>
  </si>
  <si>
    <t>Date of receipt</t>
  </si>
  <si>
    <t>Amount claimed</t>
  </si>
  <si>
    <t>Amount of claim admitted</t>
  </si>
  <si>
    <t>Nature of claim</t>
  </si>
  <si>
    <r>
      <rPr>
        <b/>
        <sz val="10"/>
        <rFont val="Times New Roman"/>
        <family val="1"/>
      </rPr>
      <t>Amount covered by security
interest</t>
    </r>
  </si>
  <si>
    <r>
      <rPr>
        <b/>
        <sz val="10"/>
        <rFont val="Times New Roman"/>
        <family val="1"/>
      </rPr>
      <t>Whether security interest relinquished?
(Yes/No)</t>
    </r>
  </si>
  <si>
    <t>Details of Security Interest</t>
  </si>
  <si>
    <t>Amount covered by guarantee</t>
  </si>
  <si>
    <r>
      <rPr>
        <b/>
        <sz val="10"/>
        <rFont val="Times New Roman"/>
        <family val="1"/>
      </rPr>
      <t>% share in total amount of claims
admitted</t>
    </r>
  </si>
  <si>
    <t>Canara Bank</t>
  </si>
  <si>
    <t>Secured FC</t>
  </si>
  <si>
    <t>Yes</t>
  </si>
  <si>
    <t>Note 1</t>
  </si>
  <si>
    <t>NIL</t>
  </si>
  <si>
    <t>Refer 1 below</t>
  </si>
  <si>
    <t>Life Insurance Corporation Of India</t>
  </si>
  <si>
    <t>Note 2</t>
  </si>
  <si>
    <t>SICOM</t>
  </si>
  <si>
    <t>Note 3</t>
  </si>
  <si>
    <t>UCO Bank</t>
  </si>
  <si>
    <t>Note 4</t>
  </si>
  <si>
    <t>Refer 2 below</t>
  </si>
  <si>
    <t>Edelweiss Asset Reconstruction Company Limited</t>
  </si>
  <si>
    <t>Note 5</t>
  </si>
  <si>
    <t>M/s APA Finance Limited</t>
  </si>
  <si>
    <t>Note 6</t>
  </si>
  <si>
    <t>Punjab National Bank</t>
  </si>
  <si>
    <t>Note 7</t>
  </si>
  <si>
    <t>DBS Bank Limited</t>
  </si>
  <si>
    <t>Note 8</t>
  </si>
  <si>
    <t>Bank of Baroda</t>
  </si>
  <si>
    <t>Note 9</t>
  </si>
  <si>
    <t>1) Vide Gazette of India Notification G.S.R. 153(E), G.S.R. 154(E), G.S.R. 155(E) and G.S.R.156(E) dated March 4, 2020, issued by the Department of Financial Services, Ministry of Finance, the Scheme pertaining to Amalgamation of Syndicate Bank into Canara Bank Scheme, 2020 was issued, with effect from 1st April, 2020, by virtue of which the undertakings of Syndicate Bank, including the claims of Syndicate Bank have been transferred to and vest in Canara Bank. In light of the same, the claim of Syndicate Bank towards BDIL of INR 44,11,02,129 now vests with Canara Bank.</t>
  </si>
  <si>
    <t>2) Claims made in relation to Compulsorily Convertible Debentures by such lenders are pending receipt of debenture certificates.</t>
  </si>
  <si>
    <t>Note 1. CANARA BANK</t>
  </si>
  <si>
    <t>a) Security for Term Loan and Compulsory Convertible Debentures</t>
  </si>
  <si>
    <t>Second Pari-passu charge on</t>
  </si>
  <si>
    <t>· All movable (both fixed &amp; current assets) &amp; immovable assets of the company, existing and future.</t>
  </si>
  <si>
    <t>· Pledge of all unemcumbered shares (existing and future expanded promoter’s equity) of the company held by promoters</t>
  </si>
  <si>
    <t>· Residential flats belonging to Mr. PC Kapoor (at 403, Raj Kamal C.H.S., Andheri (W), Mumbai admeasuring built up area of 725 sq ft.) and Mr. Vijay Kumar (at 604, Cliff tower, Lokhandwala, Andheri (W), Mumbai admeasuring built up 610 sq ft.)</t>
  </si>
  <si>
    <t>b) Security for Priority Term Loan and FITL</t>
  </si>
  <si>
    <t>First Pari-passu charge on</t>
  </si>
  <si>
    <t>c) Other securities:-</t>
  </si>
  <si>
    <t>· Personal Guarantee of P.C. Kapoor and Vijay Kumar</t>
  </si>
  <si>
    <t>· Corporate Guarantee of</t>
  </si>
  <si>
    <t>o GOL Offshore Limited</t>
  </si>
  <si>
    <t>o Pinky Shipyard Limited</t>
  </si>
  <si>
    <t>o Dhanashree Properties P Limited</t>
  </si>
  <si>
    <t>o Natural Ventures P Limited</t>
  </si>
  <si>
    <t>o Nirupam Energy Projects P Limited</t>
  </si>
  <si>
    <t>o Bharati Infratech Projects P Limited</t>
  </si>
  <si>
    <t>o Bharati Maritime Services P Limited</t>
  </si>
  <si>
    <t>o Harsha Infrastructure P Limited</t>
  </si>
  <si>
    <t>· Unencumbured shares of Great Offshore Limited held by Promoters/group</t>
  </si>
  <si>
    <t>companies of BSL subject to legal and regulatory approvals</t>
  </si>
  <si>
    <t>· Pledge of shares of</t>
  </si>
  <si>
    <t>Note 2. Life Insurance Corporation of India</t>
  </si>
  <si>
    <t>First Pari-passu charge on the movable and immgovable properties and CWIP (both present</t>
  </si>
  <si>
    <t>and future) of the Company (BDIL) at Yards of Ratnagiri, Dabhol, Ghodbunder and</t>
  </si>
  <si>
    <t>Goa</t>
  </si>
  <si>
    <t>Asset cover of Rs 1.25 times</t>
  </si>
  <si>
    <t>Note 3. SICOM</t>
  </si>
  <si>
    <t>a) Subservient charge on movable and immovable and current assets of the Company</t>
  </si>
  <si>
    <t>b) Escrow and Hypothecation of shipping subsidy receivables from the Ministry of Shipping</t>
  </si>
  <si>
    <t>c) Personal Guarantee of PC Kapoor and Vijay kumar</t>
  </si>
  <si>
    <t>Note 4. UCO Bank</t>
  </si>
  <si>
    <t>a) Term Loan 1- residual charge on assets of company</t>
  </si>
  <si>
    <t>b) FITL I and FITL II: First pari-passu charge on movable fixed assets and immovable</t>
  </si>
  <si>
    <t>fixed assets including</t>
  </si>
  <si>
    <t>· All movable (both fixed &amp; current assets) &amp; immovable assets of the company,</t>
  </si>
  <si>
    <t>existing and future.</t>
  </si>
  <si>
    <t>o Plant and Machinery, Dredger, Two linbe handling boat, Furniture and</t>
  </si>
  <si>
    <t>Fittings, Vehicles, Office Equipments, Computers and Computer software</t>
  </si>
  <si>
    <t>· Immovable properties belonging to BDIL</t>
  </si>
  <si>
    <t>· Residential flats belonging to Mr. PC Kapoor (at 403, Raj Kamal C.H.S., Andheri</t>
  </si>
  <si>
    <t>(W), Mumbai admeasuring built up area of 725 sq ft.)</t>
  </si>
  <si>
    <t>· Residential flats belonging to Mr. Vijay Kumar (at 604, Cliff tower, Lokhandwala,</t>
  </si>
  <si>
    <t>Andheri (W), Mumbai admeasuring built up 610 sq ft.)</t>
  </si>
  <si>
    <t>· Shares of Bharati Shipyard and GOL Offshore limited and other non-listed</t>
  </si>
  <si>
    <t>companies detailed as follows:</t>
  </si>
  <si>
    <t>o Unencumbered shares of the company owned by Mr. P.C.Kapoor</t>
  </si>
  <si>
    <t>o Unencumbered shares of the company owned by Mr. Vijay Kumar</t>
  </si>
  <si>
    <t>o Bharati Shipping and Dredging Company P Limited</t>
  </si>
  <si>
    <t>· Unencumbered shares of GOL Offhsore Limited held by Promoters/group</t>
  </si>
  <si>
    <t>companies of BSL, subject to legal and regulatory approvals</t>
  </si>
  <si>
    <t>Note 5. EDELWEISS ASSET RECONSTRUCTION COMPANY LIMITED</t>
  </si>
  <si>
    <t>DETAILS OF ANY SECURITY HELD, THE VALUE OF THE SECURITY, AND  THE DATE IT WAS GIVEN</t>
  </si>
  <si>
    <t>Securities charged-</t>
  </si>
  <si>
    <t>Mortgages</t>
  </si>
  <si>
    <t>1) Indenture of Mortgage creating First pari passu charge on the immovable properties of the Company more particularly described in Exhibit A  and annexed and marked as Annexure 75 herewith, created on June 28, 2013;</t>
  </si>
  <si>
    <t xml:space="preserve">2) First pari passu charge on all intangible and  tangible movable fixed assets of Company (both present and future) including furniture, fixtures, equipments, water systems, hardware, computer software, machinery spares, tools, stores, accessories and all other equipment of Company (other than current assets) more particularly described in Exhibit B  and  Floating charge on all other current assets of the Company more particularly described in Exhibit C and as annexed and marked as Annexure 76 herewith, created on March 14, 2013; </t>
  </si>
  <si>
    <t>3) Mortgage by deposit of title deeds on immoveable property situated at Sancoale Taluka more particularly described in Exhibit D and as annexed and marked as Annexure 77 herewith, created by Pinky Shipyard Private Limited on April 09, 2013; and</t>
  </si>
  <si>
    <t>4) Indenture of Mortgage creating First pari passu English mortgage and charge on the immovable properties of the Company more particularly described in Exhibit E and as annexed and marked as Annexure 78 herewith, created on June 17, 2014.</t>
  </si>
  <si>
    <t>Guarantees (Corporate and Personal)</t>
  </si>
  <si>
    <t>5) Unconditional, irrevocable, continuing corporate guarantee of Pinky Shipyard Private Limited, Dhanshree Properties Private Limited, Natural Power Ventures Private Limited, Nirupam Energy Projects Private Limited and Bharati Shipping &amp; Dredging Company Private Limited inter alia, to pay the amounts payable by Company, in the event of default on part of Company to repay/ discharge the amounts payable under the Facilities, created on February 26, 2013 as annexed and marked as Annexure 79.</t>
  </si>
  <si>
    <t>6) Unconditional, irrevocable, continuing personal guarantee of Mr. Prakash Chandra Kapoor and Mr. Vijay Kumar to repay the amounts due with respect to the Facilities in the event of failure on part of Company to pay the amounts due thereunder, dated February 26, 2013 as annexed and marked as Annexure 80.</t>
  </si>
  <si>
    <t>7) Unconditional, irrevocable, continuing corporate guarantee of Harsha Infrastructure Private Limited, Bharati Maritime Services Private Limited and Bharati Infratech Projects Private Limited inter alia, to pay the amounts payable by Company, in the event of default on part of Company to repay/ discharge the amounts payable under the Facilities, created on April 29, 2014 as annexed and marked as Annexure 81;</t>
  </si>
  <si>
    <t>Share Pledge</t>
  </si>
  <si>
    <t>8) Pledge over 1,43,26,795 (One Crore Forty Three Lakhs Twenty Six Thousand Seven Hundred and Ninety Five) unencumbered equity shares of Bharati Defence and Infrastructure Limited held by Mr. Prakash Chandra Kapoor, Mr. Vijay Kumar and Bharati Shipping &amp; Dredging Company Private Limited created on January 09, 2013 (Pledge over 5.72% shares of the Company held by Bharati Shipping &amp; Dredging Company Private Limited invoked vide letter dated August 25, 2016 issued by SBICAP Trustee Company Limited in its capacity as security trustee on the instructions of EARC);</t>
  </si>
  <si>
    <t>9) Pledge over all i.e., 10,000 (Ten Thousand) unencumbered equity shares of Nirupam Energy Projects Private Limited held by Bharati Shipyard Limited, Mr. Prakash Chandra Kapoor, Mr. Vijay Kumar, Mrs. Madhu Kapoor, Mrs. Ashraf Geeta Kumar, Mr. P. B. Roy and Dr. J. Subbiah created on February 26, 2013 (invoked vide letter dated August 25, 2016 issued by SBICAP Trustee Company Limited in its capacity as security trustee on the instructions of EARC);</t>
  </si>
  <si>
    <t>10) Pledge over all i.e., 10,000 (Ten Thousand) unencumbered equity shares of Dhanshree Properties Private Limited held by Bharati Defence and Infrastructure Limited, Mr. Prakash Chandra Kapoor, Mr. Vijay Kumar, Mrs. Madhu Kapoor, Mrs. Ashraf Geeta Kumar, Mr. P. B. Roy and Dr. J. Subbiah created on February 26, 2013 (invoked vide letter dated August 25, 2016 issued by SBICAP Trustee Company Limited in its capacity as security trustee on the instructions of EARC);</t>
  </si>
  <si>
    <t>11) Pledge over all i.e., 10,000 (Ten Thousand) unencumbered equity shares of Natural Power Ventures Private Limited held by Bharati Defence and Infrastructure Limited, Mr. Prakash Chandra Kapoor, Mr. Vijay Kumar, Mrs. Madhu Kapoor, Mrs. Ashraf Geeta Kumar, Mr. P. B. Roy and Dr. J. Subbiah created on February 26, 2013 (invoked vide letter dated August 25, 2016 issued by SBICAP Trustee Company Limited in its capacity as security trustee on the instructions of EARC);</t>
  </si>
  <si>
    <t>12) Pledge over 89,37,216 (Eighty Nine Lakhs Thirty Seven Thousand Two Hundred and Sixteen) unencumbered equity shares of GOL Offshore Limited held by Natural Power Ventures Private Limited created on June 18, 2013 (invoked vide letter dated August 25, 2016 issued by SBICAP Trustee Company Limited in its capacity as security trustee on the instructions of EARC); and</t>
  </si>
  <si>
    <t>13) Pledge over 1,86,11,178 (One Crore Eighty Six Lakhs Eleven Thousand One Hundred and Seventy Eight) unencumbered equity shares of Bharati Defence and Infrastructure Limited held by Bharati Maritime Services Private Limited, Harsha Infrastructure Private Limited and Bharati Infratech Projects Private Limited created on March 31, 2014 (invoked vide letter dated August 25, 2016 issued by SBICAP Trustee Company Limited in its capacity as security trustee on the instructions of EARC).</t>
  </si>
  <si>
    <t>The details of the pledged shares of the Company as invoked and held by SBICAP Trustee Company Limited in its capacity as security trustee of EARC, are as follows:</t>
  </si>
  <si>
    <t>Name of the Shareholder of the Company</t>
  </si>
  <si>
    <t>Total No. of shares pledged</t>
  </si>
  <si>
    <t>PC Kapoor</t>
  </si>
  <si>
    <t>Vijay Kumar</t>
  </si>
  <si>
    <t xml:space="preserve">Harsha Infrastructure Pvt Ltd </t>
  </si>
  <si>
    <t xml:space="preserve">Bharati Maritime Services Pvt Ltd </t>
  </si>
  <si>
    <t xml:space="preserve">Bharati Shipping &amp; Dredging Co. Pvt Ltd </t>
  </si>
  <si>
    <t xml:space="preserve">Bharati Infratech Projects Pvt Ltd </t>
  </si>
  <si>
    <t>Total</t>
  </si>
  <si>
    <t xml:space="preserve">            </t>
  </si>
  <si>
    <t xml:space="preserve">Share Pledge Agreements:  </t>
  </si>
  <si>
    <t>Sr. No.</t>
  </si>
  <si>
    <t xml:space="preserve">Particulars </t>
  </si>
  <si>
    <t>Annexure 82</t>
  </si>
  <si>
    <t>Share Pledge Agreement between Mr. Prakash Chandra Kapoor, Mr. Vijay Kumar, Bharati Shipping and Dredging Company Private Limited (Pledgors), and STCL and Borrower.</t>
  </si>
  <si>
    <t>09.01.2013</t>
  </si>
  <si>
    <t>Annexure 83</t>
  </si>
  <si>
    <t>Agreement of Pledge of shares by Bharati Shipyard Limited, Mr. Prakash Chandra Kapoor, Mr. Vijay Kumar, Mrs. Madhu Kapoor, Ms. Ashraf Geeta Kumar, Mr. P.B.Roy, Mr. J. Subbiah with respect to the physical shares of Dhanashree Properties Private Limited in favour of STCL</t>
  </si>
  <si>
    <t>26.02.2013</t>
  </si>
  <si>
    <t>Annexure 84</t>
  </si>
  <si>
    <t xml:space="preserve">Agreement of Pledge of shares by Bharati Shipyard Limited, Mr. Prakash Chandra Kapoor, Mr. Vijay Kumar, Mrs. Madhu Kapoor, Ms. Ashraf Geeta Kumar, Mr. P.B. Roy, Mr. J Subbiah with respect to the physical shares of Natural Power Ventures Private Limited in favour of STCL.    </t>
  </si>
  <si>
    <t>Annexure 85</t>
  </si>
  <si>
    <t>Agreement of Pledge of shares by Bharati Shipyard Limited, Mr. Prakash Chandra Kapoor, Mr. Vijay Kumar, Mrs. Madhu Kapoor, Ms. Ashraf Geeta Kumar, Mr. P.B. Roy, Mr. J Subbiah with respect to the physical shares of Nirupam   Energy Projects Private Limited in favour of STCL.</t>
  </si>
  <si>
    <t>Annexure 86</t>
  </si>
  <si>
    <t>Share Pledge Agreement executed by Bharti Infratech Projects Pvt Ltd., Bharti Maritime Services Pvt Ltd. and Harsha Infrastructure Pvt Ltd.  in favour of STCL</t>
  </si>
  <si>
    <t>31.03.2014</t>
  </si>
  <si>
    <t>Annexure 87</t>
  </si>
  <si>
    <t>Unattested Share Pledge Agreement between Natural Power Ventures Private Limited and STCL and Bharati Shipyard Limited.</t>
  </si>
  <si>
    <t>18.06.2013</t>
  </si>
  <si>
    <t xml:space="preserve">ESTIMATED VALUE OF THE AFOREMENTIONED SECURITY: </t>
  </si>
  <si>
    <t>As per the financial creditor herein, the estimated value of the aforementioned securities is approximately Rs. 537,00,00,000 (Rupees Five Hundred and Thirty Seven Crores Only).</t>
  </si>
  <si>
    <t>The copies of certificate of registration of charges issued by the Registrar of Companies for modification and creation of charge in favour of EARC is annexed and marked as Annexure 88.</t>
  </si>
  <si>
    <t>Note 6. APA Finance Ltd.</t>
  </si>
  <si>
    <t>Details of Immovable Properties of the Company with respect to which first mortgage is held</t>
  </si>
  <si>
    <t>1) All that piece and parcel of land situated within the division and sub-division of Ratnagiri Registration Area and situated at Village Mirya with the jurisdiction of Ratnagiri Zilla Parishad Area and more particularly of Mirya Group Gram Panchayat. Details of Immovable Properties of the Company with respect to which second mortgage is held.</t>
  </si>
  <si>
    <t>2) All that piece and parcel of land at Village Usgaon, Taluka Dapoli, District Ratnagiri in the State of Maharashtra.</t>
  </si>
  <si>
    <t>3) All that piece and parcel of land situate at Division and Zilla Parishad Ratnagiri, Sub Division and Taluka Dapoli and Tulaka Panchayat Samiti Dapoli, within the boundary of Sub Registrar, Dapoli and within the limits of Gram Panchayat Usgaon</t>
  </si>
  <si>
    <t>4) All that piece and parcel of land situated at Division Ratnagiri, Sub-Division and Tehsil: Dapoli, and within the limits of the Sub-Registrar, Dapoli and within the limits of Grampanchayat Usgaon, Panchayat Samiti Dapoli Zilla Parishad Ratnagiri, Talathi Saja – Dabhol.</t>
  </si>
  <si>
    <t>5) Property situated within registration District and Zilla Parishad Ratnagiri, Plot Tukdi and Tahsil Dapoli within the limits of Sub Registrar Dapoli.</t>
  </si>
  <si>
    <t>6) Property situated at Village Usgaon coming within the boundary limits of Division and Zilla Parishad Ratnagiri sub Division and Tahasil Dapoli.</t>
  </si>
  <si>
    <t>7) Property situated in the Village situated at Division and Zilla Parishad Ratnagiri, Sub Division and Taluka Dapoli and Taluka Panchayat Samiti Dapoli within the boundary of the Sub Registrar Dapoli and within the limits of Grampanchayat Usgaon.</t>
  </si>
  <si>
    <t>8) Property situated in the Village Usgaon, Tal. Dapoli, Dist. Ratnagiri.</t>
  </si>
  <si>
    <t>9) All that piece and parcel of land situated at Dapoli, District Ratnagiri and all the commercial office spaces situated at Ayesha Complex, Block No. 6 &amp; 7, 1st floor, opposite Nagar Panchayat, Dapoli, Taluka Dapoli, District – Ratnagiri – 415 712 admeasuring 388 square feet along with all open parking spaces and all facilities and incidentals attached thereto.</t>
  </si>
  <si>
    <t>10) Residential flat No: 403, admeasuring about 725 square feet built up area, on the 4th floor of the building known as “Versova Raj Kamal Co-Operative Housing Society Ltd” constructed on all those piece and parcels of land admeasuring about 606 square meters bearing C.T.S. No: 1210/4, Survey No:20, Hissa No. 1 (part) situated off Yari Road, Versova, Andheri (W), Mumbai Suburban District in the Registration District and Sub-District of Mumbai City and Mumbai Suburban together with furniture, fixtures attached or permanently fastened or anything attached to structure, present and future.</t>
  </si>
  <si>
    <t>11) Residential flat No: 604, admeasuring about 610 square feet built up area, on the 6thfloor of the building known as “Cliff Tower Co-Operative Housing Society Ltd”constructed on all those piece and parcels of land admeasuring about 45210 feetmeters bearing plot no: 34, Survey No. 41 (Part), situated at Lokhandwala Cross RoadNo. 3, Swami Samarth Nagar, Lokhandwala Complex, Andheri (West), Mumbai – 400058 in the Registration District and Sub-District of Mumbai City and MumbaiSuburban together with furniture, fixtures attached or permanently fastened oranything attached to structures, present and future.</t>
  </si>
  <si>
    <t>12) All of the properties of the company along with all its fixed assets along with all theplant and machinery of the Company, owned or acquired by the Company from timeto time, which are installed, embedded or otherwise fixed at all the premises of theCompany including those situated at the following location:· Ghodbunder;· Usgaon – Dabhol;· Mirya Bunder Ratnagiri;· Zorinto, Sancole, Goa;· Thannirbhavi, Mangalore;· Shibpur, Howrah, Kolkata;· Mumbai, Maharashtra;· at all other Company’s locations where company has any premisesor elsewhere being and lying in the Company’s premises, or godowns, leasedpremises or rented and whether being used in the business of the Company at theabove said locations, belonging to the Company.</t>
  </si>
  <si>
    <t>13) All of the company’s properties, viz., wind mills including the plant and machinery,equipment, appliance, furniture &amp; fixtures, machinery, spares, stores, tools andaccessories, installed, attached, affixed, embedded to all those pieces and parcels ofplots of land bearing 8 different Location numbers from L1 to L8 each admeasuringabout 55x55m size, being Plot No. SW-2 and SW-3, bearing location No. L1 to L8 (NM-48, 750 kW) situated at Village Brahmanvel, Taluka Sakri, District Dhule, Maharashtra,in the Registration District Dhule and Sub-District of Sakri, together with buildings andconstructions and all rights to use all easements, common areas and facilities andincidentals attached or appurtenated thereto, and all the right, title, interest,property, claims and demands whatsoever of the company into and upon the same.</t>
  </si>
  <si>
    <t>14) All and singular benefit, right, title and leasehold interest of the Company in respectof the commercial office spaces situated at office Nos. 01,02,03,04,05 and 06 on theGround Floor and commercial office spaces situated at office nos. 101, 102, 103, 104,105, 106, 107, 108, 109, 110, 111 and 112 on the First Floor of Oberoi Chambers – II,Oberoi Chambers Commercial Premises Co-op. Soc. Ltd., Plot No. C- 3, CTSNo.645/646 of Oshiwara Village, New Link Road, Andheri (West), Mumbai – 400 053along with all constructions and all open and still parking spaces and facilities andincidentals attached thereto.</t>
  </si>
  <si>
    <t>15) All and singular benefit, right, title and leasehold interest of the Company in respectof the commercial office spaces situated at 302 and 303, Wakefield House, SprottRoad, Ballard Estate, Mumbai – 400 038 in the State of Maharashtra admeasuring7000 square feet, along with all constructions and all open and stilt parking spacesand all facilities and incidentals attached thereto.</t>
  </si>
  <si>
    <t>16) All and singular benefit, right, title and leasehold interst of the Company situated atBhoir Comp, Shanker Bhoir Compound, Plot No. CS – 20 Versova Village, GhodbunderRoad, Thane – 4011 104. Admeasuring 55,759 square meters, together with all theconstructions and buildings therein and all rights to use common area open and stillparking spaces and all facilities and incidentals attached thereto.</t>
  </si>
  <si>
    <t>Note 8. DBS BANK</t>
  </si>
  <si>
    <t>First pari-passu charge on the fixed assets of the company</t>
  </si>
  <si>
    <t>Note 9. Bank of Baroda</t>
  </si>
  <si>
    <t>a) Security for certain term loans</t>
  </si>
  <si>
    <t>· Village Usgaon</t>
  </si>
  <si>
    <t>· Village Mirya Bander (both present and future)</t>
  </si>
  <si>
    <t>· Plant and Machinery, Dredger, Two linbe handling boat, Furniture and Fittings,</t>
  </si>
  <si>
    <t>Vehicles, Office Equipments, Computers and Computer software</t>
  </si>
  <si>
    <t>· Land and Building of</t>
  </si>
  <si>
    <t>o Dabhol Shipyard</t>
  </si>
  <si>
    <t>o Ratnagiri Shipyard</t>
  </si>
  <si>
    <t>o Ghodbunder Shipyard</t>
  </si>
  <si>
    <t>o Goa Shipyard</t>
  </si>
  <si>
    <t>o Kolkata Shipyard</t>
  </si>
  <si>
    <t>o Mangalore Shipyard</t>
  </si>
  <si>
    <t>o Corporate office (Andheri)</t>
  </si>
  <si>
    <t>Current assets: Second Pari-pasu charge on Current assets</t>
  </si>
  <si>
    <r>
      <rPr>
        <b/>
        <sz val="11"/>
        <rFont val="Times New Roman"/>
        <family val="1"/>
      </rPr>
      <t xml:space="preserve">List of unsecured financial creditors
</t>
    </r>
    <r>
      <rPr>
        <sz val="11"/>
        <rFont val="Times New Roman"/>
        <family val="1"/>
      </rPr>
      <t>(Amount in ₹)</t>
    </r>
  </si>
  <si>
    <r>
      <rPr>
        <b/>
        <sz val="11"/>
        <rFont val="Times New Roman"/>
        <family val="1"/>
      </rPr>
      <t>Sl.
No.</t>
    </r>
  </si>
  <si>
    <r>
      <rPr>
        <b/>
        <sz val="11"/>
        <rFont val="Times New Roman"/>
        <family val="1"/>
      </rPr>
      <t>% share in total amount of
claims admitted</t>
    </r>
  </si>
  <si>
    <t>IDBI Bank Limited</t>
  </si>
  <si>
    <t>Unsecured FC</t>
  </si>
  <si>
    <t>SIB</t>
  </si>
  <si>
    <t>1) Verified and admitted basis Hon’ble NCLT order dated March 4, 2020, which was received by the Liquidator on August 19, 2020, directing the Liquidator to verify the claim and admit or reject on merits.</t>
  </si>
  <si>
    <r>
      <rPr>
        <b/>
        <sz val="10"/>
        <rFont val="Times New Roman"/>
        <family val="1"/>
      </rPr>
      <t xml:space="preserve">List of operational creditors (Workmen)
</t>
    </r>
    <r>
      <rPr>
        <sz val="10"/>
        <rFont val="Times New Roman"/>
        <family val="1"/>
      </rPr>
      <t>(Amount in ₹)</t>
    </r>
  </si>
  <si>
    <t>Name of authorised representative, if any</t>
  </si>
  <si>
    <t>Name of workman</t>
  </si>
  <si>
    <t>Total amount of claim admitted</t>
  </si>
  <si>
    <r>
      <rPr>
        <b/>
        <sz val="10"/>
        <rFont val="Times New Roman"/>
        <family val="1"/>
      </rPr>
      <t>Amount of claim for the period of twenty-four months preceding the liquidation commencement
date</t>
    </r>
  </si>
  <si>
    <t>% share in total amount of claims admitted</t>
  </si>
  <si>
    <t>Venkatraman Gopalkrishnan</t>
  </si>
  <si>
    <t>Dinesh Suvarna</t>
  </si>
  <si>
    <t>Workman</t>
  </si>
  <si>
    <t>-</t>
  </si>
  <si>
    <t>Mahesha Puthran Kudroli</t>
  </si>
  <si>
    <t>Rakesh Puthran</t>
  </si>
  <si>
    <t>Chandrashekhar</t>
  </si>
  <si>
    <t>Sunil Puthran</t>
  </si>
  <si>
    <t>Bhavish Raj</t>
  </si>
  <si>
    <t>Sharath Puthran</t>
  </si>
  <si>
    <t>Divakar Puthran</t>
  </si>
  <si>
    <t>Gangadhar Salian</t>
  </si>
  <si>
    <t>Ramadas Nayak K</t>
  </si>
  <si>
    <t>Ravindra Shetty</t>
  </si>
  <si>
    <t>Vishwanatha K</t>
  </si>
  <si>
    <t>Bhaskar Puthran</t>
  </si>
  <si>
    <t>Veena</t>
  </si>
  <si>
    <t>Avinash Amin</t>
  </si>
  <si>
    <t xml:space="preserve">Usha </t>
  </si>
  <si>
    <t>Nalini G. Salian</t>
  </si>
  <si>
    <t>Rekha Ameen</t>
  </si>
  <si>
    <t>Shwetha</t>
  </si>
  <si>
    <t>Vinay Kotian</t>
  </si>
  <si>
    <t>Praveen</t>
  </si>
  <si>
    <t xml:space="preserve">Sunil   </t>
  </si>
  <si>
    <t>Dhanraj Karkera</t>
  </si>
  <si>
    <t>Padmapriya</t>
  </si>
  <si>
    <t>Sharmila</t>
  </si>
  <si>
    <t>Sudhakar</t>
  </si>
  <si>
    <t>Nagaraj Amin</t>
  </si>
  <si>
    <t>Santhosh Rai</t>
  </si>
  <si>
    <t>Haridasa N</t>
  </si>
  <si>
    <t>Mr. Vishwanath Hanumant Shivane</t>
  </si>
  <si>
    <t>Mr. Ravindra  Shivram  Sawant</t>
  </si>
  <si>
    <t>Mr. Manoj  Shankar  Sawant</t>
  </si>
  <si>
    <t>Mr. Namdev Maruti Dhonukshe</t>
  </si>
  <si>
    <t>Mr. Ajit Anant  Salam</t>
  </si>
  <si>
    <t>Smt. Revati  Rajendra  Patil</t>
  </si>
  <si>
    <t>Mr. Devendra Pradip Sawant</t>
  </si>
  <si>
    <t>Mr. Shailendra  Vijay  Narvekar</t>
  </si>
  <si>
    <t>Mr. Rakesh  Vasant  Sawant</t>
  </si>
  <si>
    <t>Smt. Vijaya  Sudhakar  Sawant</t>
  </si>
  <si>
    <t>Mr. Ramesh Balu  Kalambate</t>
  </si>
  <si>
    <t>Mrs. Shweta  Shailesh  Kadam</t>
  </si>
  <si>
    <t>Mr. Rajendra Bhikaji  Tandel</t>
  </si>
  <si>
    <t>Mr. Ashok  Pandurang  Mayekar</t>
  </si>
  <si>
    <t>Mr. Prakash  Bhiku  Yadav</t>
  </si>
  <si>
    <t>Mr. Rajendra R Shetye</t>
  </si>
  <si>
    <t>Mr. Pramod  Ramchandra  Parkar</t>
  </si>
  <si>
    <t>Mr. Vinod Laxman Kambale</t>
  </si>
  <si>
    <t>Mr. Uday  Jagdish  Chavan</t>
  </si>
  <si>
    <t>Mr. Rajendra Prabhakar Patil</t>
  </si>
  <si>
    <t>Mr. Umesh  Krishna  Sawant</t>
  </si>
  <si>
    <t>Mr. Paresh  Krishna  Mayekar</t>
  </si>
  <si>
    <t>Mr. Sunil Vasant  Sawant</t>
  </si>
  <si>
    <t>Mr. Jeevan  Shivaji  Sawant</t>
  </si>
  <si>
    <t>Mr. Rakesh Prabhakar  Jadhav</t>
  </si>
  <si>
    <t>Mr. Ajay Atmaram Surve</t>
  </si>
  <si>
    <t>Mr. Abhijit  Dilipraj Sawant</t>
  </si>
  <si>
    <t>Mr. Prashant Harischandra Sawant</t>
  </si>
  <si>
    <t>Mr. Kiran  Sharad  Sawant</t>
  </si>
  <si>
    <t>Mr. Rajesh  Laxman  Parkar</t>
  </si>
  <si>
    <t>Mr. Chandan  Diwakar  Shivalkar</t>
  </si>
  <si>
    <t>Mr. Deepak Digambar Keer</t>
  </si>
  <si>
    <t>Mr. Rajendra  Ramesh  Sawant</t>
  </si>
  <si>
    <t>Mr. Vinay  Ganpat  Gaonkar</t>
  </si>
  <si>
    <t>Mr. Prakash  Laxman Gore</t>
  </si>
  <si>
    <t>Mr. Vishal Nandkumar Ghosale</t>
  </si>
  <si>
    <t>Mr. Suhas Dattaram  Haldankar</t>
  </si>
  <si>
    <t>Mr. Kishor Shivaji  Sawant</t>
  </si>
  <si>
    <t>Mr. Dilip Parshuram  Sawant</t>
  </si>
  <si>
    <t>Mr. Shekhar Balwant  Shetye</t>
  </si>
  <si>
    <t>Mr. Rajesh Ramdas  Keer</t>
  </si>
  <si>
    <t>Mr. Sanjay Baburao Bedge</t>
  </si>
  <si>
    <t>Mr. Pravin Pundalik  Shivalkar</t>
  </si>
  <si>
    <t>Mr. Gajanan Nandkumar  Mayekar</t>
  </si>
  <si>
    <t>Mr. Mahesh Bhalchandra More</t>
  </si>
  <si>
    <t>Mr. Jitendra Krishna Salvi</t>
  </si>
  <si>
    <t>Mr. Subhash Sudhakar Agare</t>
  </si>
  <si>
    <t>Mr. Sunil Sonu Pangale</t>
  </si>
  <si>
    <t>Mr. Sajid Abdul Latif Hodekar</t>
  </si>
  <si>
    <t>Mr. Sanjay Ramchandra Pangale</t>
  </si>
  <si>
    <t>Mr. Santosh Mahadev Kulye</t>
  </si>
  <si>
    <t>Mr. Ajit Balkrishna Shivalkar</t>
  </si>
  <si>
    <t>Mr. Subhash Ronga Salap</t>
  </si>
  <si>
    <t>Mr. Prakash Vasudev Sawant</t>
  </si>
  <si>
    <t>Mr. Rajendraprasad Sitaram Yadav</t>
  </si>
  <si>
    <t>Mr. Rudrapratap Triveni Singh</t>
  </si>
  <si>
    <t>Mr. Pramod Vithoba Sawant</t>
  </si>
  <si>
    <t>Mr. Shashikant Raghunath Potale</t>
  </si>
  <si>
    <t>Mr. Rajendra Manohar Sawant</t>
  </si>
  <si>
    <t>Mr. Rakesh Madhusudan Jadhav</t>
  </si>
  <si>
    <t>Mr. Ramkumar Govind Singh</t>
  </si>
  <si>
    <t>Mr. Bhuban Sashi Patra</t>
  </si>
  <si>
    <t>Mr. Santosh Balaji Ghosalkar</t>
  </si>
  <si>
    <t>Mr. Rambabu Ramcharitra Pandit</t>
  </si>
  <si>
    <t>Mr. Kanhaiyalal Vasudev Yadav</t>
  </si>
  <si>
    <t>Mr. Hemkant Sitaram Shirdhankar</t>
  </si>
  <si>
    <t>Mr. Devendra Shankar Narvekar</t>
  </si>
  <si>
    <t>Mr. Sanjay Madhukar Sawant</t>
  </si>
  <si>
    <t>Mr. Namdev Ganpat Bargude</t>
  </si>
  <si>
    <t>Mr. Chandrakant Dhondu Mandavkar</t>
  </si>
  <si>
    <t>Mr. Janardhan Lalman Tiwari</t>
  </si>
  <si>
    <t>Mr. Satyavan Balkrishna Kacharekar</t>
  </si>
  <si>
    <t>Mr. Phoolchandra Bairagi Pal</t>
  </si>
  <si>
    <t>Mr. Amol Anant Pawaskar</t>
  </si>
  <si>
    <t>Mr. Abhijeet Yashwant Sawant</t>
  </si>
  <si>
    <t>Mr. Anant Ramchandra Tandel</t>
  </si>
  <si>
    <t>Mr. Dilip Madhukar Bhosale</t>
  </si>
  <si>
    <t>Mr. Santosh Anant Ghag</t>
  </si>
  <si>
    <t>Mr. Damodar Ganpat Bargude</t>
  </si>
  <si>
    <t>Mr. Nilendra Lahu Mayekar</t>
  </si>
  <si>
    <t>Mr. Prashant Damodar Shelar</t>
  </si>
  <si>
    <t>Mr. Rajendra Appa Patil</t>
  </si>
  <si>
    <t>Mr. Nandkishor Sitaram Deulkar</t>
  </si>
  <si>
    <t xml:space="preserve">Mr. Shailendra Sudhakar Sawant </t>
  </si>
  <si>
    <t>Mr. Nilesh Shankar Sawant</t>
  </si>
  <si>
    <t>Mr. Santosh Motiram Shivalkar</t>
  </si>
  <si>
    <t>Mr. Shantaram Kashiram Kambre</t>
  </si>
  <si>
    <t>Mr. Prashant Kamalakar Sawant</t>
  </si>
  <si>
    <t>Mr. Avadhut Ravindra Chavan</t>
  </si>
  <si>
    <t>Mr. Sudesh Vijay Sawant</t>
  </si>
  <si>
    <t>Mr. Subhash Pandurang Banap</t>
  </si>
  <si>
    <t>Sulochana P. Mayekar</t>
  </si>
  <si>
    <t>Mohammad abdulla Solkar</t>
  </si>
  <si>
    <t>Manbahaddur Parmar Thapa</t>
  </si>
  <si>
    <t>Shashikant Gopal Tamhankar</t>
  </si>
  <si>
    <t>Anil Sadashiv Salvi</t>
  </si>
  <si>
    <t>Jagannath Eknath Kadam</t>
  </si>
  <si>
    <t>Suresh Ramchandra More</t>
  </si>
  <si>
    <t>Abdul Majeed Ali Hodekar</t>
  </si>
  <si>
    <t>Kundan Gokul Todankar</t>
  </si>
  <si>
    <t>Vinod Manohar Sawant</t>
  </si>
  <si>
    <t>Tulsaram Sonya Pawar</t>
  </si>
  <si>
    <t>Bokka Raghunath Rao</t>
  </si>
  <si>
    <t>Bhagvan Raghunath Sawant</t>
  </si>
  <si>
    <t>Gulab Baburao Shinde</t>
  </si>
  <si>
    <t>Anita Anant Salam</t>
  </si>
  <si>
    <t>Late Shridhar Tanu Padyal</t>
  </si>
  <si>
    <t>Vaibhav Vithoba Shivalkar</t>
  </si>
  <si>
    <t>Mahendraprasad Yadav</t>
  </si>
  <si>
    <t>Ishnarayan Pancham Nisad</t>
  </si>
  <si>
    <t>Amrendrakumar Sohray Prasad</t>
  </si>
  <si>
    <t>Mohammedchand Ali Rais</t>
  </si>
  <si>
    <t>Arshad Ali Ansari</t>
  </si>
  <si>
    <t>Santosh Yadav</t>
  </si>
  <si>
    <t>Girijashankar Tiwari</t>
  </si>
  <si>
    <t>Ravindra Diwakar Mayekar</t>
  </si>
  <si>
    <t>Sudhakar Narayan Surve</t>
  </si>
  <si>
    <t>Devprasad Ayodhyaprasad Mishra</t>
  </si>
  <si>
    <t>Ramesh Chandradev Yadav</t>
  </si>
  <si>
    <t>Keshav Rajku Horambe</t>
  </si>
  <si>
    <t xml:space="preserve">RUPESH DIWAKAR SHIVALKAR </t>
  </si>
  <si>
    <t>Mr. Ravindra Dhondu  Sawant</t>
  </si>
  <si>
    <t>Mr. Jyotiba Ramchandra Chougule</t>
  </si>
  <si>
    <t>Mr. Sudhakar  Arjun  Alim</t>
  </si>
  <si>
    <t>Mrs. Suvidha  Sudhakar  Alim</t>
  </si>
  <si>
    <t>Mr. Ravindra Lahu  Mayekar</t>
  </si>
  <si>
    <t>Late Prashant  Shivaji  Sawant</t>
  </si>
  <si>
    <t>Mr. Vinod Daji  Sawant</t>
  </si>
  <si>
    <t>Mr. Sushil Gopal  Sawant</t>
  </si>
  <si>
    <t>Sameer Baksumiya Darvesh</t>
  </si>
  <si>
    <t>Rakesh Anil Sankulkar</t>
  </si>
  <si>
    <t>Dattatray Yashavant Thore</t>
  </si>
  <si>
    <t>Chandrakant Bhiku Rane</t>
  </si>
  <si>
    <t>Dilbar Husain Sadruddin Chougle</t>
  </si>
  <si>
    <t>Dildar A. Kamaluddin Vankar</t>
  </si>
  <si>
    <t>Balchandra Ganpat Bhanse</t>
  </si>
  <si>
    <t>Tajammul Allauddin Hussain</t>
  </si>
  <si>
    <t>Vijay Babu Temkar</t>
  </si>
  <si>
    <t>Dinesh Mahadeo Adavilkar</t>
  </si>
  <si>
    <t>Sanjay Ramaji Pate</t>
  </si>
  <si>
    <t>Chetan Chandrakant Ramane</t>
  </si>
  <si>
    <t>Ekanath Shantaram Ghadase</t>
  </si>
  <si>
    <t>Uday Bhagoji Ujal</t>
  </si>
  <si>
    <t>Atmaram Bhavany Dabholkar</t>
  </si>
  <si>
    <t>Ramesh Krushna Padne</t>
  </si>
  <si>
    <t>Nissar Babamiya Turuk</t>
  </si>
  <si>
    <t>Anant Gangaram Mahadik</t>
  </si>
  <si>
    <t>Bhagwan Tukaram Yelve</t>
  </si>
  <si>
    <t>Harishchandra Sonu Agre</t>
  </si>
  <si>
    <t>Vishnu Babu Bhuran</t>
  </si>
  <si>
    <t>Sanjay Ganu Khale</t>
  </si>
  <si>
    <t>Sanjay Bhaskar Wadkar</t>
  </si>
  <si>
    <t>Vishal Anant Pardale</t>
  </si>
  <si>
    <t>Sachin Kisan Mahadik</t>
  </si>
  <si>
    <t>Janardan Gangaram Bhanse</t>
  </si>
  <si>
    <t>Suhash Ramchandra Philase</t>
  </si>
  <si>
    <t>Mahesh Mohan Naravankar</t>
  </si>
  <si>
    <t>Mushtaque Ahmad Daulatmiya Darvesh</t>
  </si>
  <si>
    <t>Nilesh Mohan Mayekar</t>
  </si>
  <si>
    <t>Sham Sitaram Dabholkar</t>
  </si>
  <si>
    <t>Saraswati Sakharam Tatkare</t>
  </si>
  <si>
    <t>Manda Janardan Dhopavkar</t>
  </si>
  <si>
    <t>Suresh Yogeshwar Roy</t>
  </si>
  <si>
    <t>Ramchandra Sadashiv Dorlekar</t>
  </si>
  <si>
    <t>Eknath Bhikaji Pawar</t>
  </si>
  <si>
    <t>Sagar Dhondu Kutrekar</t>
  </si>
  <si>
    <t>Navanath Vasant Hedukar</t>
  </si>
  <si>
    <t>Ulhas Shriram Todankar</t>
  </si>
  <si>
    <t>Nitin Shriram Todankar</t>
  </si>
  <si>
    <t>Qamar Sadruddin Chowgle</t>
  </si>
  <si>
    <t>Pradip Keru Raut</t>
  </si>
  <si>
    <t>Santosh Vasant Adavade</t>
  </si>
  <si>
    <t>Ritesh Dattaram Pomendkar</t>
  </si>
  <si>
    <t>Pratap Shankarrao Shirke</t>
  </si>
  <si>
    <t>Chandrakant Gopal Ramane</t>
  </si>
  <si>
    <t>Nandkishor Shantaram Dhopat</t>
  </si>
  <si>
    <t>Sudhakar Pandurang Temkar</t>
  </si>
  <si>
    <t>Laxman Sonu Dawande</t>
  </si>
  <si>
    <t>Sanjay Dattatray Haraskar</t>
  </si>
  <si>
    <t>Mahadev Govind Yelve</t>
  </si>
  <si>
    <t>Anant Devaji Dhopat</t>
  </si>
  <si>
    <t>Rajendra Raghunath Rale</t>
  </si>
  <si>
    <t>Prashant Bhikaji Bhatkar</t>
  </si>
  <si>
    <t>Pandurang Ramchandra Shigwan</t>
  </si>
  <si>
    <t>Kedar Manohar Wanarkar</t>
  </si>
  <si>
    <t>Gajanan Raghunath Parde</t>
  </si>
  <si>
    <t>Suryakant Lahu Usgaonkar</t>
  </si>
  <si>
    <t>Gangaram Devaji Dhopat</t>
  </si>
  <si>
    <t>Navnath Narayan More</t>
  </si>
  <si>
    <t>Sayeed Ahmad Ismail Nakhwa</t>
  </si>
  <si>
    <t>Santosh Madhukar Nevarekar</t>
  </si>
  <si>
    <t>Amol Vijay Tausalkar</t>
  </si>
  <si>
    <t>Santosh Vijay More</t>
  </si>
  <si>
    <t>Arun Gajanan Joshi</t>
  </si>
  <si>
    <t>Saeed Hashmat Mullaji</t>
  </si>
  <si>
    <t>Shashikant Bhiku Rane</t>
  </si>
  <si>
    <t>Mahendra Anil Tausalkar</t>
  </si>
  <si>
    <t>Anant Ganapat Temkar</t>
  </si>
  <si>
    <t>Vaibhav Vinayak Chavan</t>
  </si>
  <si>
    <t>Dawood Mahaned Husain Parbholkar</t>
  </si>
  <si>
    <t>Alamin Khairuddin Mugaye</t>
  </si>
  <si>
    <t>Krishna Pandurang Haraskar</t>
  </si>
  <si>
    <t>Sudesh Sudhakar Tavasalkar</t>
  </si>
  <si>
    <t>Vijay Govind Kasekar</t>
  </si>
  <si>
    <t>Santosh Lahu Ghag</t>
  </si>
  <si>
    <t>Santosh Govind Kasekar</t>
  </si>
  <si>
    <t>Dilip Manohar Wanarkar</t>
  </si>
  <si>
    <t>Sanjaykumar Anant Todkari</t>
  </si>
  <si>
    <t>Ramesh Dhondu Kambale</t>
  </si>
  <si>
    <t>Machindra Dattaram Shibe</t>
  </si>
  <si>
    <t>Arun Bhagawan Lingawale</t>
  </si>
  <si>
    <t>Sudhakar Barkya Gurav</t>
  </si>
  <si>
    <t>Ram Daji Katvilkar</t>
  </si>
  <si>
    <t>Anil Balkrishna Mahadik</t>
  </si>
  <si>
    <t>Jitendra Vithal Temkar</t>
  </si>
  <si>
    <t>Nilesh Krishna Adawade</t>
  </si>
  <si>
    <t>Vivek Kashinath Ghongade</t>
  </si>
  <si>
    <t>Swapnil Shrikant Wanarkar</t>
  </si>
  <si>
    <t>Paresh Subhash Khedekar</t>
  </si>
  <si>
    <t>Omkar Arun Ghangurde</t>
  </si>
  <si>
    <t>Jitendra Harishachandra Dhopavkar</t>
  </si>
  <si>
    <t>Jahangir Sirajuddin Bamne</t>
  </si>
  <si>
    <t>Sanjay Shabaji Pawar</t>
  </si>
  <si>
    <t>Ashraf Majuddin Matroji</t>
  </si>
  <si>
    <t>Vinod Gangaram Adavde</t>
  </si>
  <si>
    <t>Amit Lahu Dhopat</t>
  </si>
  <si>
    <t>Swapnil Sudhakar Murkar</t>
  </si>
  <si>
    <t>Faisal Mohiddin Chowgule</t>
  </si>
  <si>
    <t>Sanket Sunil Narvankar</t>
  </si>
  <si>
    <t>Vijay Vasant Pevekar</t>
  </si>
  <si>
    <t>Nitin Krishna Bhanse</t>
  </si>
  <si>
    <t>Sandip Sudam Borkar</t>
  </si>
  <si>
    <t>Prasad Sanjay More</t>
  </si>
  <si>
    <t>Pravin Yashavant Padyal</t>
  </si>
  <si>
    <t>Mahesh Mohan Kale</t>
  </si>
  <si>
    <t>Santosh Sadanand Surve</t>
  </si>
  <si>
    <t>Prashant Digambar Mehendale</t>
  </si>
  <si>
    <t>Govind Laxman Dhopat</t>
  </si>
  <si>
    <t>Vasant Shankar Bhosale</t>
  </si>
  <si>
    <t>Sandeep Manohar Kardekar</t>
  </si>
  <si>
    <t>Siddique Nazir Matroji</t>
  </si>
  <si>
    <t>Avinash Bhaskar Bal</t>
  </si>
  <si>
    <t>Aniket Jayant More</t>
  </si>
  <si>
    <t>Sikandar Baksumiya Chougle</t>
  </si>
  <si>
    <t>Nilesh Dinkar Shinde</t>
  </si>
  <si>
    <t>Azharuddin Dadamiya Darvesh</t>
  </si>
  <si>
    <t>Dilip Mahadev More</t>
  </si>
  <si>
    <t>Santosh Shantaram Thore</t>
  </si>
  <si>
    <t>Ramchandra Gopal Bhuvad</t>
  </si>
  <si>
    <t>Ramakant Kashinath Usgaonkar</t>
  </si>
  <si>
    <t>Rajesh Sonu Chorge</t>
  </si>
  <si>
    <t>Ramesh Sakaram Kadmadkar</t>
  </si>
  <si>
    <t>Ravindra Gangaram Bhanse</t>
  </si>
  <si>
    <t>Sadanand Pandurang Pawar</t>
  </si>
  <si>
    <t>Prakash Laxman Temkar</t>
  </si>
  <si>
    <t>Sanjay Bhagoji Ingale</t>
  </si>
  <si>
    <t>Avinash Ramchandra Mahadik</t>
  </si>
  <si>
    <t>Dilip Laxman Dawande</t>
  </si>
  <si>
    <t>Sandip Sakharam Temkar</t>
  </si>
  <si>
    <t>Swapnil Laxman Karbele</t>
  </si>
  <si>
    <t>Tushar Gajanan Fanaskar</t>
  </si>
  <si>
    <t>Dilip Dhondu Kutarekar</t>
  </si>
  <si>
    <t>Shailesh Kamalakar Mayekar</t>
  </si>
  <si>
    <t>Prashant Shashikant Wanarkar</t>
  </si>
  <si>
    <t>Sanjay Kashinath Mestri</t>
  </si>
  <si>
    <t>Nilesh Tukaram Padukle</t>
  </si>
  <si>
    <t>Yogesh Anant Kardekar</t>
  </si>
  <si>
    <t>Anil Dhondu Guhagarkar</t>
  </si>
  <si>
    <t>Prakash Laxman Remje</t>
  </si>
  <si>
    <t>Lahu Bhagoji Dhopat</t>
  </si>
  <si>
    <t>Anil Laxman Abgul</t>
  </si>
  <si>
    <t>Shafimiya Ruknuddin Mungaye</t>
  </si>
  <si>
    <t>Saeed Ahmad Hishamuddin Dandekar</t>
  </si>
  <si>
    <t>Sham Suryakant Kolambekar</t>
  </si>
  <si>
    <t>Santosh Tukaram Padad</t>
  </si>
  <si>
    <t>Suhas Bhikaji Bendal</t>
  </si>
  <si>
    <t>Sanjay Yashawant Padad</t>
  </si>
  <si>
    <t>Ajit Anant Karbele</t>
  </si>
  <si>
    <t>Parshuram Shrikrishna Kudalkar</t>
  </si>
  <si>
    <t>Sachin Narayan Tevare</t>
  </si>
  <si>
    <t>Muddasar Ibrahim Mamtule</t>
  </si>
  <si>
    <t>Salman Chandmiya Mugaye</t>
  </si>
  <si>
    <t>Rajesh Keshav Bhuvad</t>
  </si>
  <si>
    <t>Shashikant Dhondu Kolambekar</t>
  </si>
  <si>
    <t>Sham Sadashiv Nigudkar</t>
  </si>
  <si>
    <t>Ravindra Harichandra Narbekar</t>
  </si>
  <si>
    <t>Rupesh Vinayak Narbekar</t>
  </si>
  <si>
    <t>Vilas Mahadev Kolembekar</t>
  </si>
  <si>
    <t>Santosh Vishnu Kolambekar</t>
  </si>
  <si>
    <t>Milind Shabaji Pawar</t>
  </si>
  <si>
    <t>Uttam Sudam Kadam</t>
  </si>
  <si>
    <t>Naresh Yashwant Kolembekar</t>
  </si>
  <si>
    <t>Minanath Sadanand Nandalskar</t>
  </si>
  <si>
    <t>Ramesh Ganapat Narbekar</t>
  </si>
  <si>
    <t>Anant Sonu Temkar</t>
  </si>
  <si>
    <t>Chandrakant Govind Temkar</t>
  </si>
  <si>
    <t>Prakash Janardan Padyal</t>
  </si>
  <si>
    <t>Anil Gunaji Bhambid</t>
  </si>
  <si>
    <t>Sunil Bhikaji Bendal</t>
  </si>
  <si>
    <t>Sanjay Sonu Ramane</t>
  </si>
  <si>
    <t>Sachin Ramesh Dhopat</t>
  </si>
  <si>
    <t>Santosh Kashinath Raut</t>
  </si>
  <si>
    <t>Dipak Krishna Pawar</t>
  </si>
  <si>
    <t>Keshav Sonu Dhopat</t>
  </si>
  <si>
    <t>Ramchandra Krishana Rale</t>
  </si>
  <si>
    <t>Vijay Balu Thore</t>
  </si>
  <si>
    <t>Santosh Balu Thombare</t>
  </si>
  <si>
    <t>Suresh Babu Dhopat</t>
  </si>
  <si>
    <t>Mangesh Shankar Kendre</t>
  </si>
  <si>
    <t>Vijay Mahadev Mhadalekar</t>
  </si>
  <si>
    <t>Suresh Dhondu Khale</t>
  </si>
  <si>
    <t>Gopal Bhagoji Baikar</t>
  </si>
  <si>
    <t>Swapnil Devchand Warvatkar</t>
  </si>
  <si>
    <t>Nitin Vishnu Maluste</t>
  </si>
  <si>
    <t>Sunil Suresh Pate</t>
  </si>
  <si>
    <t>Ramesh Rama Temkar</t>
  </si>
  <si>
    <t>Santosh Sakharam Agre</t>
  </si>
  <si>
    <t>Yogesh Janardan Kijbile</t>
  </si>
  <si>
    <t>Rakesh Suresh Mahadik</t>
  </si>
  <si>
    <t>Ramesh Ganapat Mahadik</t>
  </si>
  <si>
    <t>Sachin Chandrakant Navjekar</t>
  </si>
  <si>
    <t>Anant Ramchandra Temkar</t>
  </si>
  <si>
    <t>Salauddin Mohiddin Kazi</t>
  </si>
  <si>
    <t>Shriram Vaman Vaidya</t>
  </si>
  <si>
    <t>Sachin Laxman Chafe</t>
  </si>
  <si>
    <t>Vasant Anant Kendre</t>
  </si>
  <si>
    <t>Sarfaraz Shafiahmad Darvesh</t>
  </si>
  <si>
    <t>Sakharam Ganpath Jadhav</t>
  </si>
  <si>
    <t>Khalil Shirajuddin Mamtule</t>
  </si>
  <si>
    <t>Shoeb Dilawar Darvesh</t>
  </si>
  <si>
    <t>Prakash Ganpat Ujal</t>
  </si>
  <si>
    <t>Harishchandra Yashawant Temkar</t>
  </si>
  <si>
    <t>Atul Dhondu Pevekar</t>
  </si>
  <si>
    <t>Dattaram Laxman Sawarkar</t>
  </si>
  <si>
    <t>Vijay Kishan Adavade</t>
  </si>
  <si>
    <t>Zafar Amiruddin Balabhai</t>
  </si>
  <si>
    <t>Amol Anil Dhadve</t>
  </si>
  <si>
    <t>Dinesh Ramchandra Khot</t>
  </si>
  <si>
    <t>Rajesh Payadhul Mayekar</t>
  </si>
  <si>
    <t>Sudhakar Harishchandra Dabholkar</t>
  </si>
  <si>
    <t>Sunil Gunaji Bhambid</t>
  </si>
  <si>
    <t>Dashrat Vitthal Todankar</t>
  </si>
  <si>
    <t>Prabhakar Laxman Dhopat</t>
  </si>
  <si>
    <t>Vijay Krishna Pate</t>
  </si>
  <si>
    <t>Nitin Ramesh Dhopat</t>
  </si>
  <si>
    <t>Sudhakar Vasudeo Dhopawkar</t>
  </si>
  <si>
    <t>Vinod Prabhakar Arekar</t>
  </si>
  <si>
    <t>Paresh Purushottam Wadkar</t>
  </si>
  <si>
    <t>Vishwas Sakharam Dhopat</t>
  </si>
  <si>
    <t>Vishwas Babu Dhopat</t>
  </si>
  <si>
    <t>Sanjay Dattaram Shigwan</t>
  </si>
  <si>
    <t>Dilip Shankar Ujal</t>
  </si>
  <si>
    <t>Deepak Mahadev Muknak</t>
  </si>
  <si>
    <t>Kamaruzzama Shamshuddin Koltharkar</t>
  </si>
  <si>
    <t>Wahid Mahamood Darvesh</t>
  </si>
  <si>
    <t>Ramesh Vishram Ambekar</t>
  </si>
  <si>
    <t>Anant Pandurang Dhopat</t>
  </si>
  <si>
    <t>Narayan Dhondu Gurav</t>
  </si>
  <si>
    <t>Ganesh Shridhar Narvankar</t>
  </si>
  <si>
    <t>Santosh Shantaram Rale</t>
  </si>
  <si>
    <t>Noor Mohammad Sadruddin Nillikkar</t>
  </si>
  <si>
    <t>Vishwanath Govind Mogham</t>
  </si>
  <si>
    <t>Jitendra Bhagawan Yelve</t>
  </si>
  <si>
    <t>Ramchandra Sakharam Rale</t>
  </si>
  <si>
    <t>Suresh Sonu Dhopat</t>
  </si>
  <si>
    <t>Avinash Ashok Mogham</t>
  </si>
  <si>
    <t>Pradeep Bhikaji Dhopat</t>
  </si>
  <si>
    <t>Zahid Ali Nasruddin Matroji</t>
  </si>
  <si>
    <t>Nazir Shamsuddin Matroji</t>
  </si>
  <si>
    <t>Qamar Ahmad Fazluddin Chelkar</t>
  </si>
  <si>
    <t>Sanjay Krishna Medhekar</t>
  </si>
  <si>
    <t>Vishwanath Kashinat Kambre</t>
  </si>
  <si>
    <t>Shekhar Parshuram Tambat</t>
  </si>
  <si>
    <t>Ganesh Prabhakar Shere</t>
  </si>
  <si>
    <t>Bhikaji Narayan Haraskar</t>
  </si>
  <si>
    <t>Prasanna Shivaji Mudhole</t>
  </si>
  <si>
    <t>Dhanaji Rajaram Patil</t>
  </si>
  <si>
    <t>Ganesh Krushna Jadhav</t>
  </si>
  <si>
    <t>Pradeep Prabhakar Burbadkar</t>
  </si>
  <si>
    <t>Sanjay Barakya Nivate</t>
  </si>
  <si>
    <t>Rukmani Pandurang Khedekar</t>
  </si>
  <si>
    <t>Vakil Bhubavaneshwar Ray</t>
  </si>
  <si>
    <t>Ravindra Damu Dhopat</t>
  </si>
  <si>
    <t>Mustaquieem Bakhsumian Darvesh</t>
  </si>
  <si>
    <t>Madhukar Bhikaji Baikar</t>
  </si>
  <si>
    <t>Swapnil Mahadeo Remje</t>
  </si>
  <si>
    <t>Sandesh Shankar Kadmadkar</t>
  </si>
  <si>
    <t>Mangesh Sakharam Agre</t>
  </si>
  <si>
    <t>Ganesh Bhiku Dhopat</t>
  </si>
  <si>
    <t>Suresh Vitthal Dhopat</t>
  </si>
  <si>
    <t>Hamidkhan Mohammadkhan Pathan</t>
  </si>
  <si>
    <t>Sorbaswar Bhagwat Dinda</t>
  </si>
  <si>
    <t>Ashish Vijay Tavsalkar</t>
  </si>
  <si>
    <t>Suresh Pama Juvale</t>
  </si>
  <si>
    <t>Amit Anandrao Patil</t>
  </si>
  <si>
    <t>Rajendra Mahadev Gije</t>
  </si>
  <si>
    <t>Sandesh Gopal Gorivale</t>
  </si>
  <si>
    <t>Sachin Dinanath Wayanganakar</t>
  </si>
  <si>
    <t>Dattaram Gangaram Gurav</t>
  </si>
  <si>
    <t>Suresh Ramchandra Berde</t>
  </si>
  <si>
    <t>Digamber Damaji Vaidya</t>
  </si>
  <si>
    <t>Sikandar Mehmood Mujawar</t>
  </si>
  <si>
    <t>Rajaram Bhagoji Varvatkar</t>
  </si>
  <si>
    <t>Bilal Latif Mumtule</t>
  </si>
  <si>
    <t>Abdul Aziz Nasir Bamne</t>
  </si>
  <si>
    <t>Samir K. Velhal</t>
  </si>
  <si>
    <t>Pritam Sudhir Tawasalkar</t>
  </si>
  <si>
    <t>Sameer Gopichand Padad</t>
  </si>
  <si>
    <t>Ajit Ashok Patankar</t>
  </si>
  <si>
    <t>Mohan Devjee Davande</t>
  </si>
  <si>
    <t>Parvez Ahmed Momin</t>
  </si>
  <si>
    <t>Manoj Vidhyadhar Joshi</t>
  </si>
  <si>
    <t>Zaheer Dadamiya Chougle</t>
  </si>
  <si>
    <t>Bhawan K. Shyamanand Mishra</t>
  </si>
  <si>
    <t>Aslam A. Kadir Mamtule</t>
  </si>
  <si>
    <t>Nawab Sadruddin Darvesh</t>
  </si>
  <si>
    <t>Sudhir Kashiram Jambharkar</t>
  </si>
  <si>
    <t>Dinesh Harishchandra Natekar</t>
  </si>
  <si>
    <t>Siddharth Shivram More</t>
  </si>
  <si>
    <t>Altaf Ahmed Nakhwa</t>
  </si>
  <si>
    <t>Santosh Kashiram Dabholkar</t>
  </si>
  <si>
    <t>Jitendra Ramchandra Kadam</t>
  </si>
  <si>
    <t>Mubarak Buranuddin Chougale</t>
  </si>
  <si>
    <t>Subodh Surve</t>
  </si>
  <si>
    <t>Pravin Laxman Shigawan</t>
  </si>
  <si>
    <t>Vijay Narayan Ghole</t>
  </si>
  <si>
    <t>Shivaji Vasant Dalvi</t>
  </si>
  <si>
    <t>Vikrant Vishnu Marathe</t>
  </si>
  <si>
    <t>Nilesh Laxman Katnak</t>
  </si>
  <si>
    <t>Umesh Anant Temkar</t>
  </si>
  <si>
    <t>Rajendra Dhaku Padwal</t>
  </si>
  <si>
    <t>Subhash Tukaram Lavande</t>
  </si>
  <si>
    <t>Vijay Madhukar Murkar</t>
  </si>
  <si>
    <t>Milind Ratnu More</t>
  </si>
  <si>
    <t>Ramesh Mahadev Thore</t>
  </si>
  <si>
    <t>Jnanesh</t>
  </si>
  <si>
    <t>Francis D souza</t>
  </si>
  <si>
    <t>Gowdappa</t>
  </si>
  <si>
    <t>Erayya</t>
  </si>
  <si>
    <t>Nithin Suvarna</t>
  </si>
  <si>
    <t>Aditsyen Shrilat Rajbhar</t>
  </si>
  <si>
    <t>Prakash Puthran</t>
  </si>
  <si>
    <t>Gopal Krishna T</t>
  </si>
  <si>
    <t>Sunil Bhagoji More</t>
  </si>
  <si>
    <t>Kiran Shankar Jadhav</t>
  </si>
  <si>
    <t>Dhiraj Yashvant Khot</t>
  </si>
  <si>
    <t>Mahadev Tukaram Kolembekar.</t>
  </si>
  <si>
    <t>Sachin Gajanan Ujal</t>
  </si>
  <si>
    <t>Sufiyan Nasiruddin Mujawar</t>
  </si>
  <si>
    <t>Vilas Ragunath Rale</t>
  </si>
  <si>
    <t>Bashir Ibrahim Pevekar</t>
  </si>
  <si>
    <t>Murad Shekh Ahemad Bamane</t>
  </si>
  <si>
    <t>Sunil Subhash Kanam</t>
  </si>
  <si>
    <t>Amin Badshah Nakhwa</t>
  </si>
  <si>
    <t>Maruti Harichandra Temkar.</t>
  </si>
  <si>
    <t>Prasad Avdhut Naravankar</t>
  </si>
  <si>
    <t>Abdul Ratib Vinus Turuk</t>
  </si>
  <si>
    <t>Prakash Harichandra Bendal</t>
  </si>
  <si>
    <t>Amit Prabhakar Mahadik</t>
  </si>
  <si>
    <t>Uttam Raghunath Mahadik</t>
  </si>
  <si>
    <t>Wajid Husain Khan</t>
  </si>
  <si>
    <t>Dawood Abdulla Kaldane</t>
  </si>
  <si>
    <t>Jagannath Ramchandra Khandekar</t>
  </si>
  <si>
    <t>Sachin Gopinath Dabholkar</t>
  </si>
  <si>
    <t>Sachin Narayan Thore</t>
  </si>
  <si>
    <t>Moshin Dadamiyan Darvesh</t>
  </si>
  <si>
    <t>Husainmiyan Jamaluddin Metkar</t>
  </si>
  <si>
    <t>Sandip Ramesh Sawant</t>
  </si>
  <si>
    <t>Mukesh Gangaram Kambli</t>
  </si>
  <si>
    <t>Navaneet Anant Rahate</t>
  </si>
  <si>
    <t>Vijay Kashinath Kalmbet.</t>
  </si>
  <si>
    <t>Abdul Jamal Siraj Lore</t>
  </si>
  <si>
    <t>Valmik Surykant Dhopavkar</t>
  </si>
  <si>
    <t>Shantaram Vithal Bhambid</t>
  </si>
  <si>
    <t>Ravindra Ganpat Dawande</t>
  </si>
  <si>
    <t>Ramdas Tukaram Yelve</t>
  </si>
  <si>
    <t>Manish Diwakar Ghosale.</t>
  </si>
  <si>
    <t>Chandrasin Kashinath Khadapkar</t>
  </si>
  <si>
    <t>Kabir Ahmad Dilawar Mullaji</t>
  </si>
  <si>
    <t>Arvind Ramchandra Mahadik</t>
  </si>
  <si>
    <t>Ajay Pandurang Karmarkar</t>
  </si>
  <si>
    <t>Abdul Gafoor Balumiya Mujawar</t>
  </si>
  <si>
    <t>Irfanmiyan Jamaluddin Dandekar</t>
  </si>
  <si>
    <t>Sachin Ashok Pawar.</t>
  </si>
  <si>
    <t>Ajay Vasant Nigadekar</t>
  </si>
  <si>
    <t>Nandkishor Anant Harachkar</t>
  </si>
  <si>
    <t>Suresh Ganpat Ujal</t>
  </si>
  <si>
    <t>Naresh Dhondu Khale</t>
  </si>
  <si>
    <t>Santosh Krishana Temkar.</t>
  </si>
  <si>
    <t>Anup Chandrakant Kalambate.</t>
  </si>
  <si>
    <t>Vinod Sonu Ramane</t>
  </si>
  <si>
    <t>Prabhakar Vitthal Mogham</t>
  </si>
  <si>
    <t>Vijay Vasant Vibhute</t>
  </si>
  <si>
    <t>Ulhas Uday More</t>
  </si>
  <si>
    <t>Ashok Suryakant Temkar</t>
  </si>
  <si>
    <t>Mahendra Mahadev Onakar</t>
  </si>
  <si>
    <t>Aslam Shekh M. Husain.</t>
  </si>
  <si>
    <t>Shailesh Shymsundar Chavan.</t>
  </si>
  <si>
    <t>Nilesh Balu Shirgaonkar</t>
  </si>
  <si>
    <t>Nazran Lalamiya Sakharkar.</t>
  </si>
  <si>
    <t>Mustaqeem Dilawar Mullaji</t>
  </si>
  <si>
    <t>Pravin Janardhan Burondkar</t>
  </si>
  <si>
    <t>Ravindra Janu Pate</t>
  </si>
  <si>
    <t>Dattaprasad Vijay Velhal.</t>
  </si>
  <si>
    <t>Mandar Gajanan Dorlekar</t>
  </si>
  <si>
    <t>Rajendra Manohar Tavasalkar</t>
  </si>
  <si>
    <t>Ganesh Balu Shirgaonkar</t>
  </si>
  <si>
    <t>Abdul Hamid Shaikh Hasan Mujawar</t>
  </si>
  <si>
    <t>Aslam Dawood Kondvilkar</t>
  </si>
  <si>
    <t>Ashok Tanaji Dhopat</t>
  </si>
  <si>
    <t>Himayatali Wajuddin Murudkar</t>
  </si>
  <si>
    <t>Vinayak Vasant Agharkar</t>
  </si>
  <si>
    <t>Shashikant Bala Minde</t>
  </si>
  <si>
    <t>Irfan Kasim Sayyed</t>
  </si>
  <si>
    <t>Prasad Rajendra Bhosale</t>
  </si>
  <si>
    <t>Madan Yashwant Onkar.</t>
  </si>
  <si>
    <t>Kifayat Abdul Gani Tambe</t>
  </si>
  <si>
    <t>Suhail Jalauddin Mullaji.</t>
  </si>
  <si>
    <t>Shabuddin Saifuddin Chougule.</t>
  </si>
  <si>
    <t>Sanjay Shantaram Rale</t>
  </si>
  <si>
    <t>Niyamatullha Mohammed Hussain Parbholkar.</t>
  </si>
  <si>
    <t>Mustafa Hashmat Ali Mullaji</t>
  </si>
  <si>
    <t>Daulat Dawood Khan.</t>
  </si>
  <si>
    <t>Sadruddin Gulam Mohiddin Nakhawa.</t>
  </si>
  <si>
    <t>Mangesh Laxman Bhuran</t>
  </si>
  <si>
    <t>Milind Mohan Agarkar</t>
  </si>
  <si>
    <t>Mahendra Dharma Lavande</t>
  </si>
  <si>
    <t>Bhikaji D Dabholkar</t>
  </si>
  <si>
    <t>Dhaku J Kendre</t>
  </si>
  <si>
    <t>Janu Hari Dhopat</t>
  </si>
  <si>
    <t>Kamaluddin Hishamuddin Dandekar</t>
  </si>
  <si>
    <t>Sadanand B Kuvekar</t>
  </si>
  <si>
    <t>Sadiq A Mujawar</t>
  </si>
  <si>
    <t>Shankar J Tharle</t>
  </si>
  <si>
    <t>Abdul Rajjak H Dandekar</t>
  </si>
  <si>
    <t>Vithal B Temkar</t>
  </si>
  <si>
    <t>Mahamma Kamal Mohd D Fadnis</t>
  </si>
  <si>
    <t>Mohan H Dhopat</t>
  </si>
  <si>
    <t>Narayan Kamble</t>
  </si>
  <si>
    <t>Manohar K Kambre</t>
  </si>
  <si>
    <t>Vishram G Rale</t>
  </si>
  <si>
    <t>Shaileja Shailesh Khadape</t>
  </si>
  <si>
    <t>Digambar Gangaram Kardekar</t>
  </si>
  <si>
    <t>Maheboobali Bakhshumiya Khatib</t>
  </si>
  <si>
    <t>Sanjay Dhondu Pevekar</t>
  </si>
  <si>
    <t>Jayesh Anil Sankulkar</t>
  </si>
  <si>
    <t>Yogesh Yashavant Rangale</t>
  </si>
  <si>
    <t>Shabbir Tajuddin Khatib</t>
  </si>
  <si>
    <t>Latif Khan Chand Khan Bandri</t>
  </si>
  <si>
    <t>Pandurang Ramchandra Khedekar</t>
  </si>
  <si>
    <t>Sunil Shankar Nachare</t>
  </si>
  <si>
    <t>Roshan Ragunath Kasar</t>
  </si>
  <si>
    <t>Vinod Laxman Thombre</t>
  </si>
  <si>
    <t>Sachin Krishna Bhambid</t>
  </si>
  <si>
    <t>Imtiyaz A. Latif Mulla</t>
  </si>
  <si>
    <t>Abdul Karim Vankar</t>
  </si>
  <si>
    <t>Rajendra Yashavant Palshetkar</t>
  </si>
  <si>
    <t>Rupesh Anil Shete</t>
  </si>
  <si>
    <t>Ramanand Bhuvan Roy</t>
  </si>
  <si>
    <t>Shekhar Suryakant Depolkar</t>
  </si>
  <si>
    <t>Jamil A. Rehaman Mahimkar</t>
  </si>
  <si>
    <t>Muzaffar Shamshuddin Fadnis</t>
  </si>
  <si>
    <t>Chandrakant Sitaram Dalavi</t>
  </si>
  <si>
    <t>Chandrakant Mahadev Dhopat</t>
  </si>
  <si>
    <t>Sandip Ramdas Shirgaonkar</t>
  </si>
  <si>
    <t>Pravin Kamlakar Narvankar</t>
  </si>
  <si>
    <t>Balkrishna Kashinath Nivate</t>
  </si>
  <si>
    <t>Ashok Mohan Mayekar</t>
  </si>
  <si>
    <t>Muddasar A. Hamid Darvesh</t>
  </si>
  <si>
    <t>Ramchandra Sakharam Temkar</t>
  </si>
  <si>
    <t>Ramakant Shankar Bhatkar</t>
  </si>
  <si>
    <t>Subhash Pandurang Bendal</t>
  </si>
  <si>
    <t>Ramchandra Mahadev Rahate</t>
  </si>
  <si>
    <t>Krishna Dhondu Bhambid</t>
  </si>
  <si>
    <t>Ashok Kashiram Kambre</t>
  </si>
  <si>
    <t>Sandeep Dhondu Nivate</t>
  </si>
  <si>
    <t>Anil Chintamani Bhilare</t>
  </si>
  <si>
    <r>
      <rPr>
        <b/>
        <sz val="10"/>
        <rFont val="Times New Roman"/>
        <family val="1"/>
      </rPr>
      <t xml:space="preserve">List of operational creditors (Employees)
</t>
    </r>
    <r>
      <rPr>
        <sz val="10"/>
        <rFont val="Times New Roman"/>
        <family val="1"/>
      </rPr>
      <t>(Amount in ₹)</t>
    </r>
  </si>
  <si>
    <r>
      <rPr>
        <b/>
        <sz val="10"/>
        <rFont val="Times New Roman"/>
        <family val="1"/>
      </rPr>
      <t xml:space="preserve">Sl.
</t>
    </r>
    <r>
      <rPr>
        <b/>
        <sz val="10"/>
        <rFont val="Times New Roman"/>
        <family val="1"/>
      </rPr>
      <t>No.</t>
    </r>
  </si>
  <si>
    <r>
      <rPr>
        <b/>
        <sz val="10"/>
        <rFont val="Times New Roman"/>
        <family val="1"/>
      </rPr>
      <t>Name of authorised representative, if any</t>
    </r>
  </si>
  <si>
    <r>
      <rPr>
        <b/>
        <sz val="10"/>
        <rFont val="Times New Roman"/>
        <family val="1"/>
      </rPr>
      <t>Name of employee</t>
    </r>
  </si>
  <si>
    <r>
      <rPr>
        <b/>
        <sz val="10"/>
        <rFont val="Times New Roman"/>
        <family val="1"/>
      </rPr>
      <t>Details of claim received</t>
    </r>
  </si>
  <si>
    <r>
      <rPr>
        <b/>
        <sz val="10"/>
        <rFont val="Times New Roman"/>
        <family val="1"/>
      </rPr>
      <t>Details of claim admitted</t>
    </r>
  </si>
  <si>
    <r>
      <rPr>
        <b/>
        <sz val="10"/>
        <rFont val="Times New Roman"/>
        <family val="1"/>
      </rPr>
      <t>Amount of contingent claim</t>
    </r>
  </si>
  <si>
    <r>
      <rPr>
        <b/>
        <sz val="10"/>
        <rFont val="Times New Roman"/>
        <family val="1"/>
      </rPr>
      <t>Amount of any mutual dues, that may be set off</t>
    </r>
  </si>
  <si>
    <r>
      <rPr>
        <b/>
        <sz val="10"/>
        <rFont val="Times New Roman"/>
        <family val="1"/>
      </rPr>
      <t>Amount of claim rejected</t>
    </r>
  </si>
  <si>
    <r>
      <rPr>
        <b/>
        <sz val="10"/>
        <rFont val="Times New Roman"/>
        <family val="1"/>
      </rPr>
      <t>Amount of claim under verification</t>
    </r>
  </si>
  <si>
    <r>
      <rPr>
        <b/>
        <sz val="10"/>
        <rFont val="Times New Roman"/>
        <family val="1"/>
      </rPr>
      <t>Remarks, if any</t>
    </r>
  </si>
  <si>
    <r>
      <rPr>
        <b/>
        <sz val="10"/>
        <rFont val="Times New Roman"/>
        <family val="1"/>
      </rPr>
      <t>Date of receipt</t>
    </r>
  </si>
  <si>
    <r>
      <rPr>
        <b/>
        <sz val="10"/>
        <rFont val="Times New Roman"/>
        <family val="1"/>
      </rPr>
      <t>Amount claimed</t>
    </r>
  </si>
  <si>
    <r>
      <rPr>
        <b/>
        <sz val="10"/>
        <rFont val="Times New Roman"/>
        <family val="1"/>
      </rPr>
      <t>Total amount of claim admitted</t>
    </r>
  </si>
  <si>
    <r>
      <rPr>
        <b/>
        <sz val="10"/>
        <rFont val="Times New Roman"/>
        <family val="1"/>
      </rPr>
      <t>Nature of claim</t>
    </r>
  </si>
  <si>
    <r>
      <rPr>
        <b/>
        <sz val="10"/>
        <rFont val="Times New Roman"/>
        <family val="1"/>
      </rPr>
      <t>% share in total amount of claims admitted</t>
    </r>
  </si>
  <si>
    <t>Capt. Haradi Mohan Rao</t>
  </si>
  <si>
    <t>Employee</t>
  </si>
  <si>
    <t>Pratapsingh S Chavan</t>
  </si>
  <si>
    <t>Rajendran Meethal Veedu</t>
  </si>
  <si>
    <t>Laxmikant M. Kokate</t>
  </si>
  <si>
    <t>Pravin Bhimrao Kamble</t>
  </si>
  <si>
    <t>Rajiv Shyamnarain Singh</t>
  </si>
  <si>
    <t>Deepali Sawant</t>
  </si>
  <si>
    <t>Jagdish Devrav Nijai</t>
  </si>
  <si>
    <t>Yogesh P Nakati</t>
  </si>
  <si>
    <t>Dattatray Tile</t>
  </si>
  <si>
    <t>Dhondu Narayan Gaikwad</t>
  </si>
  <si>
    <t>Chandrakant Pawar</t>
  </si>
  <si>
    <t xml:space="preserve">Manuel Peter Rodrigues </t>
  </si>
  <si>
    <t>Manoj Purabia</t>
  </si>
  <si>
    <t>Vishwanath D Gaikwad</t>
  </si>
  <si>
    <t>Rupesh Laxman More</t>
  </si>
  <si>
    <t>Raj Kumar Yadav</t>
  </si>
  <si>
    <t>Radhe Yadav</t>
  </si>
  <si>
    <t>Harikesh J. Yadav</t>
  </si>
  <si>
    <t>Bhagwant Bhairav Kale</t>
  </si>
  <si>
    <t>Devdatta Dattatraya Dabholkar</t>
  </si>
  <si>
    <t>Prashant Prakash Sawant</t>
  </si>
  <si>
    <t>Theresa Rodrigues</t>
  </si>
  <si>
    <t>Vijay Kumar Nair</t>
  </si>
  <si>
    <t>Sukesh Chandra Dutta</t>
  </si>
  <si>
    <t>Sharath Anand Uchil</t>
  </si>
  <si>
    <t>Nilima Shinde</t>
  </si>
  <si>
    <t>Vivekanand J. Sahasrabudhe</t>
  </si>
  <si>
    <t>Theresinha Jadhav</t>
  </si>
  <si>
    <t>Santosh Govind Parab</t>
  </si>
  <si>
    <t>Jayanta Bhattacharya</t>
  </si>
  <si>
    <t>Meghashyam Gopal Sawant</t>
  </si>
  <si>
    <t>Navin Kumar</t>
  </si>
  <si>
    <t>Abdul Rahim</t>
  </si>
  <si>
    <t>Dipesh Dattatray Patil</t>
  </si>
  <si>
    <t>Santosh Pundalik Jadhav</t>
  </si>
  <si>
    <t>Swapnil More</t>
  </si>
  <si>
    <t>Bansraj Shivram Talekar</t>
  </si>
  <si>
    <t>Vasudev Deoo Dalvi</t>
  </si>
  <si>
    <t>Vijay Mali</t>
  </si>
  <si>
    <t>Momin Shuhab M. Ibrahim</t>
  </si>
  <si>
    <t>Naresh Maheshram Kumar</t>
  </si>
  <si>
    <t>Thomas O. Aluckal</t>
  </si>
  <si>
    <t>Pravin U Garud</t>
  </si>
  <si>
    <t>Jyothi Lewis</t>
  </si>
  <si>
    <t>Neelima Khatate</t>
  </si>
  <si>
    <t>Rajesh S. Nijai</t>
  </si>
  <si>
    <t>Sanjeev Hublikar</t>
  </si>
  <si>
    <t>Bharat S. Lokegaonkar</t>
  </si>
  <si>
    <t>Ganesh B Vaidya</t>
  </si>
  <si>
    <t>Santosh Bhikaji Kamble</t>
  </si>
  <si>
    <t>Kiran Anant Kelaskar</t>
  </si>
  <si>
    <t>Mallinath Kadappa Talekar</t>
  </si>
  <si>
    <t>Prakash Gurav</t>
  </si>
  <si>
    <t>Devrao Madhukar Kadam</t>
  </si>
  <si>
    <t>Kishore Bhagat</t>
  </si>
  <si>
    <t>Sachin Sopan Kadam</t>
  </si>
  <si>
    <t>Mahesh G Shelar</t>
  </si>
  <si>
    <t>Rahul Ramdas Sawant</t>
  </si>
  <si>
    <t>Suresh V Mestri</t>
  </si>
  <si>
    <t>Vijay Dhondu Rikame</t>
  </si>
  <si>
    <t>Nilesh Namdev Londe</t>
  </si>
  <si>
    <t>Rajendra Prasad Mishra</t>
  </si>
  <si>
    <t>Dhiraj Surve</t>
  </si>
  <si>
    <t>Sonali Sushil Sawant</t>
  </si>
  <si>
    <t>Dinesh Dubey</t>
  </si>
  <si>
    <t>Shrikant Jadhav</t>
  </si>
  <si>
    <t>Pravin D Mane</t>
  </si>
  <si>
    <t>P.K. Govindan Nair</t>
  </si>
  <si>
    <t>Abhay Kumar Sinha</t>
  </si>
  <si>
    <t>Prafful Madhukar Yadav</t>
  </si>
  <si>
    <t>Promit Kumar Bhattacharya</t>
  </si>
  <si>
    <t>Pandurang N.Manjrekar</t>
  </si>
  <si>
    <t>Vinod Kumar Prasad</t>
  </si>
  <si>
    <t>Mukesh Ramsurat Kumar</t>
  </si>
  <si>
    <t>Dyaneshwar R. Athawale</t>
  </si>
  <si>
    <t>Mangal Kondya Bunde</t>
  </si>
  <si>
    <t>Madhukar Waman Palande</t>
  </si>
  <si>
    <t>Ashok Haribhau Athawale</t>
  </si>
  <si>
    <t>Dayanand Yadav</t>
  </si>
  <si>
    <t>Vikas Mehra</t>
  </si>
  <si>
    <t>Gattupally Pavan Kumar</t>
  </si>
  <si>
    <t>Ashish Omprakash Bhabada</t>
  </si>
  <si>
    <t>Dinesh Damodar Kalse</t>
  </si>
  <si>
    <t>Sameer Namdeo Lakhimale</t>
  </si>
  <si>
    <t>Ranjeet Kumar</t>
  </si>
  <si>
    <t>S. Dixit ( R )</t>
  </si>
  <si>
    <t>Bhagatsingh Geda</t>
  </si>
  <si>
    <t>Dilip Belekar</t>
  </si>
  <si>
    <t>Ardhendu Das</t>
  </si>
  <si>
    <t>Ashok Mahale</t>
  </si>
  <si>
    <t>Ramesh Chandra Advani</t>
  </si>
  <si>
    <t xml:space="preserve">Aarif Yaseen Mastan </t>
  </si>
  <si>
    <t>Atique Mohammed Ansari</t>
  </si>
  <si>
    <t>Vishal Nageshwar Dubey</t>
  </si>
  <si>
    <t>Ankul Maynak</t>
  </si>
  <si>
    <t>Yogesh Prakash Bhave</t>
  </si>
  <si>
    <t>Prathamesh Chari</t>
  </si>
  <si>
    <t>Priyanka Bhambure</t>
  </si>
  <si>
    <t>Harshlata Motiram Saharkar</t>
  </si>
  <si>
    <t>Cdr. V.S. Gopinath</t>
  </si>
  <si>
    <t>Janhavi S. Sawant</t>
  </si>
  <si>
    <t>Qamar Ali Faqir Mohmmed Mistry</t>
  </si>
  <si>
    <t>Rakesh Kumar</t>
  </si>
  <si>
    <t>Viraj S. Guhagarkar</t>
  </si>
  <si>
    <t>Aswin V.P.</t>
  </si>
  <si>
    <t>Hemangi Sawant</t>
  </si>
  <si>
    <t>Prachi Karnik</t>
  </si>
  <si>
    <t>Rohit H. Acharya</t>
  </si>
  <si>
    <t>Bhanu Prabhakar</t>
  </si>
  <si>
    <t>Shailesh Tukaram Sutar</t>
  </si>
  <si>
    <t>Siddhesh M. Deorukhakar</t>
  </si>
  <si>
    <t>Dinesh Kumar</t>
  </si>
  <si>
    <t>Satender Kumar</t>
  </si>
  <si>
    <t>Chandrasekharan V. Iyer</t>
  </si>
  <si>
    <t>Saumya Sengupta</t>
  </si>
  <si>
    <t>Dawoodbeg Ibrahim Mahadkar</t>
  </si>
  <si>
    <t>Soumyendu Gupta</t>
  </si>
  <si>
    <t>Vidhyadhar S. Parab</t>
  </si>
  <si>
    <t>Boina Kranthi Kumar</t>
  </si>
  <si>
    <t>Manishkumar Mauta</t>
  </si>
  <si>
    <t>Sujith Sukumar</t>
  </si>
  <si>
    <t>Debabrata Ghosh</t>
  </si>
  <si>
    <t>Deepali Bandu Mali</t>
  </si>
  <si>
    <t>Fahad Amin Ansari</t>
  </si>
  <si>
    <t>Paravasthu Krishna Kishore</t>
  </si>
  <si>
    <t>Vivek Chandramohan</t>
  </si>
  <si>
    <t>Adriel Mascarenhas</t>
  </si>
  <si>
    <t>Asgar Ali Shaikh</t>
  </si>
  <si>
    <t>Shreya Dutta</t>
  </si>
  <si>
    <t>R. Vimal Kumar</t>
  </si>
  <si>
    <t>Amardeep V. Singh</t>
  </si>
  <si>
    <t>Bikaram Senapati</t>
  </si>
  <si>
    <t>Chiranjeev Malviya</t>
  </si>
  <si>
    <t>Manas Pandey</t>
  </si>
  <si>
    <t>Sarvesh Bhatt</t>
  </si>
  <si>
    <t>Anikesh Desai</t>
  </si>
  <si>
    <t>Benhur Pereira</t>
  </si>
  <si>
    <t>Cherian Varghese Kottayadiyil</t>
  </si>
  <si>
    <t>Harsh Y.Thakkar</t>
  </si>
  <si>
    <t>Abhishek Khatri</t>
  </si>
  <si>
    <t>Siddhesh More</t>
  </si>
  <si>
    <t>Israr Ahmed Ansari</t>
  </si>
  <si>
    <t>Arjun N Mandrekar</t>
  </si>
  <si>
    <t>Irfan Momin</t>
  </si>
  <si>
    <t>V V Damle</t>
  </si>
  <si>
    <t>Suryakany Chile</t>
  </si>
  <si>
    <t>Atul Hindurao Patil</t>
  </si>
  <si>
    <t>Harish Ramamurthy</t>
  </si>
  <si>
    <t xml:space="preserve">Prakash Powale </t>
  </si>
  <si>
    <t>Upendra Dutt Sharma</t>
  </si>
  <si>
    <t>Amjad Ibrahim Kazi</t>
  </si>
  <si>
    <t>Rajivkumar Jangid</t>
  </si>
  <si>
    <t>Channdrakant G. Rotkar</t>
  </si>
  <si>
    <t>Gattu Praveen Kumar</t>
  </si>
  <si>
    <t>Jenifer Vincent</t>
  </si>
  <si>
    <t>Siva Sai Krishna Mavidi</t>
  </si>
  <si>
    <t>Abhijeet Salunkhe</t>
  </si>
  <si>
    <t>P M Nadar</t>
  </si>
  <si>
    <t>Prempal Singh</t>
  </si>
  <si>
    <t>Ashok Sitaram Sawant</t>
  </si>
  <si>
    <t>Sandeep M.Borwankar</t>
  </si>
  <si>
    <t>Manisha R Sawant</t>
  </si>
  <si>
    <t>Shubhangi Dinesh Gavit</t>
  </si>
  <si>
    <t>Avinava Datta</t>
  </si>
  <si>
    <t>Mohd. Sajid Ansari</t>
  </si>
  <si>
    <t>Suresh Shridhar Umalkar ( C )</t>
  </si>
  <si>
    <t>Sachin Bhikaji Kamble</t>
  </si>
  <si>
    <t>R.A. Animesh</t>
  </si>
  <si>
    <t>Arunkumar K.</t>
  </si>
  <si>
    <t>Rupasri Prabhakar Vedant</t>
  </si>
  <si>
    <t>Selvi Anthony</t>
  </si>
  <si>
    <t>Suresh Shridhar Umalkar (RE)</t>
  </si>
  <si>
    <t>Pranjal P Jadhav</t>
  </si>
  <si>
    <t>Vijay Ashok Gaikwad</t>
  </si>
  <si>
    <t>Manikraj M Chitnis (R )</t>
  </si>
  <si>
    <t>Ashok Mahale ( C )</t>
  </si>
  <si>
    <t>Harsh Ajaykumar Sinha</t>
  </si>
  <si>
    <t>Kaustav Nag</t>
  </si>
  <si>
    <t>Sosama Thomas</t>
  </si>
  <si>
    <t>Ramesh Chandra Advani ( C )</t>
  </si>
  <si>
    <t>Krishna Chandra Dutta (R )</t>
  </si>
  <si>
    <t>LCDR Virendra Kumar Dhiman ( R )</t>
  </si>
  <si>
    <t>Satish R Sonawane</t>
  </si>
  <si>
    <t xml:space="preserve">Vasudev Bangera </t>
  </si>
  <si>
    <t>Deovrat Arun Bhandari</t>
  </si>
  <si>
    <t>Minar Suryakant Dalvi</t>
  </si>
  <si>
    <t>Ramarao Challa</t>
  </si>
  <si>
    <t>Avani Barve</t>
  </si>
  <si>
    <t xml:space="preserve">Aditya Kumar </t>
  </si>
  <si>
    <t xml:space="preserve">Abhinow Kumar Singh </t>
  </si>
  <si>
    <t>Shaikh Wasim Abdul Sattar</t>
  </si>
  <si>
    <t>Jayanta Roy</t>
  </si>
  <si>
    <t xml:space="preserve">Haribhau Genubhau Ubale (R ) </t>
  </si>
  <si>
    <t>Sreerama Tammana</t>
  </si>
  <si>
    <t>Sneha Thomas ( C )</t>
  </si>
  <si>
    <t>Narayan Patkar ( C )</t>
  </si>
  <si>
    <t>Prashant Vadnere</t>
  </si>
  <si>
    <t>Suresh Kumar Ramesh</t>
  </si>
  <si>
    <t>Rohan Mota</t>
  </si>
  <si>
    <t>Biman Banerjee</t>
  </si>
  <si>
    <t>Dnyandeo R Sawant</t>
  </si>
  <si>
    <t>Subhash Tribhuvan</t>
  </si>
  <si>
    <t>Onkar S. Kolhe</t>
  </si>
  <si>
    <t>Kuntillia S. Rao ( C )</t>
  </si>
  <si>
    <t>A. Niranjan Babu Sunderdas</t>
  </si>
  <si>
    <t>Sneha Borwankar</t>
  </si>
  <si>
    <t>Supriya Amey Gokhale</t>
  </si>
  <si>
    <t>M. Padmanabhan - ( C )</t>
  </si>
  <si>
    <t xml:space="preserve">M. Padmanabhan </t>
  </si>
  <si>
    <t>Sushma P. Surve</t>
  </si>
  <si>
    <t>Vinita P. Sankpal</t>
  </si>
  <si>
    <t>Ramesh G More</t>
  </si>
  <si>
    <t>Raghunath G Movle</t>
  </si>
  <si>
    <t>Bhrugesh Ramchandra Amin</t>
  </si>
  <si>
    <t>Rajaram Vishwas Patil</t>
  </si>
  <si>
    <t>Sunil Kantilal Panchal</t>
  </si>
  <si>
    <t>Rahul Meher</t>
  </si>
  <si>
    <t>Parag Keshav Desai</t>
  </si>
  <si>
    <t>Pradeep Baburao Karekar  (R )</t>
  </si>
  <si>
    <t>Sheetal Mulik</t>
  </si>
  <si>
    <t>Ramesh Jotirao Warpe</t>
  </si>
  <si>
    <t xml:space="preserve">Pooja Mehta </t>
  </si>
  <si>
    <t xml:space="preserve">G Shanmugakani </t>
  </si>
  <si>
    <t>Krishna Bhiku Khedekar</t>
  </si>
  <si>
    <t>Pandurang S Ghole</t>
  </si>
  <si>
    <t>Vithoba Gaikar</t>
  </si>
  <si>
    <t>Chandan Das Gupta</t>
  </si>
  <si>
    <t>Pallavi Jayesh Kadam</t>
  </si>
  <si>
    <t>Krishna Chandra Dutta (C )</t>
  </si>
  <si>
    <t>Bandu Manohar Mane</t>
  </si>
  <si>
    <t>Gopal Basu ( C )</t>
  </si>
  <si>
    <t>Vibha Prakash Mondkar</t>
  </si>
  <si>
    <t>Dayanand B. Mane</t>
  </si>
  <si>
    <t>Dexter Raymond D'Souza</t>
  </si>
  <si>
    <t xml:space="preserve">Anuraag S. Tiwari </t>
  </si>
  <si>
    <t>Mahipal Kumar Mondal</t>
  </si>
  <si>
    <t>LCDR Virendra Kumar Dhiman</t>
  </si>
  <si>
    <t>Saeed Ahmed Abdus Samad Ansari</t>
  </si>
  <si>
    <t>Mathew Ikrethu George (R )</t>
  </si>
  <si>
    <t>Ravi M. Khare</t>
  </si>
  <si>
    <t>Sampooran Singh Banga</t>
  </si>
  <si>
    <t>Satish Dinkar Gaikwad</t>
  </si>
  <si>
    <t>Chandra Prakash Sharma</t>
  </si>
  <si>
    <t>Shreya Sujit Jadhav</t>
  </si>
  <si>
    <t>Pratik Pramod Sawant</t>
  </si>
  <si>
    <t>Ajay Kumar Thakur</t>
  </si>
  <si>
    <t>Niket N. Shildhankar</t>
  </si>
  <si>
    <t>Prabhakar T Dake</t>
  </si>
  <si>
    <t>Siddarth Pawar</t>
  </si>
  <si>
    <t>Shweta Rajendra Haridas</t>
  </si>
  <si>
    <t>Haribhau Genubhau Ubale ( C )</t>
  </si>
  <si>
    <t>Hemraaj Dogra ( C )</t>
  </si>
  <si>
    <t>Dr.Jay Subbiah</t>
  </si>
  <si>
    <t>Chandrakant Mohite</t>
  </si>
  <si>
    <t>Ramesh Chandra Thamba</t>
  </si>
  <si>
    <t>P.V. Samuel (C )</t>
  </si>
  <si>
    <t>Sara Samuel ( C)</t>
  </si>
  <si>
    <t>Purandara Annappa Kotian (C )</t>
  </si>
  <si>
    <t>Q.S. Shaikh (C )</t>
  </si>
  <si>
    <t>Ramesh Vasu Poonja (C )</t>
  </si>
  <si>
    <t>Abhimanyu R. Bhoir (C )</t>
  </si>
  <si>
    <t>D.N.Jha (C )</t>
  </si>
  <si>
    <t>Saramma Paily Kozhumadassery</t>
  </si>
  <si>
    <t>Sanjay M. Bidaye</t>
  </si>
  <si>
    <t>Basavraj Ramalingappa Patil</t>
  </si>
  <si>
    <t>Janak H Thaker</t>
  </si>
  <si>
    <t>Rupshankar Srivastava</t>
  </si>
  <si>
    <t>Sunil R. Chaukekar</t>
  </si>
  <si>
    <t>Munna Yadav</t>
  </si>
  <si>
    <t>Pradeep Baburao Karekar (C )</t>
  </si>
  <si>
    <t>Nageshwar R. Dubey</t>
  </si>
  <si>
    <t>Jan P.Tauro</t>
  </si>
  <si>
    <t>Vinay Ishnarayan Mishra</t>
  </si>
  <si>
    <t>Sriram Ramlal Prajapati</t>
  </si>
  <si>
    <t>Ramkishan Athawale</t>
  </si>
  <si>
    <t>Ashish Dubey</t>
  </si>
  <si>
    <t>Chandrika Prasad</t>
  </si>
  <si>
    <t>Sandeep Gajanan Kapadi</t>
  </si>
  <si>
    <t>Netaji Narayan Sawant</t>
  </si>
  <si>
    <t>Swapnil S Shetye</t>
  </si>
  <si>
    <t>Linete K Davne</t>
  </si>
  <si>
    <t>Sarvesh P. Salkar</t>
  </si>
  <si>
    <t>Amit S. Sinai Kunde</t>
  </si>
  <si>
    <t>Santosh Janardan Pawari</t>
  </si>
  <si>
    <t>Yogesh Shridhar Lele</t>
  </si>
  <si>
    <t>Sunil Shankar Nagale</t>
  </si>
  <si>
    <t>Rhishikesh R. Sawant</t>
  </si>
  <si>
    <t>Murugesh Mallikarjun Billur</t>
  </si>
  <si>
    <t>Prakash Bhikaji Kalambate</t>
  </si>
  <si>
    <t>Sumit Santosh Waghadhare</t>
  </si>
  <si>
    <t>Sampanna Anant Kambale</t>
  </si>
  <si>
    <t>Manoj Balwant Sawant</t>
  </si>
  <si>
    <t>R.S. Bodke</t>
  </si>
  <si>
    <t>Glen Jesus Godinho</t>
  </si>
  <si>
    <t>Siddesh Sahadeo Gadekar</t>
  </si>
  <si>
    <t>Ameer Raghoba Bhagat</t>
  </si>
  <si>
    <t>Milind Shet</t>
  </si>
  <si>
    <t>Capt. I.F. Fernandes</t>
  </si>
  <si>
    <t>Satish Kamat</t>
  </si>
  <si>
    <t>Siddesh S Gadekar</t>
  </si>
  <si>
    <t>Umakanta Meher</t>
  </si>
  <si>
    <t>Sadiuur Rahman Khan</t>
  </si>
  <si>
    <t>Vinayak G. Khobrekar</t>
  </si>
  <si>
    <t>Rajesh M Gaonkar</t>
  </si>
  <si>
    <t>Sunil Gopal Shetye</t>
  </si>
  <si>
    <t>Vinayak Shankar Bagve</t>
  </si>
  <si>
    <t>Rajesh  Naik</t>
  </si>
  <si>
    <t>Shreyas N. Shivalkar</t>
  </si>
  <si>
    <t>Vishal Vishvanath Charkari</t>
  </si>
  <si>
    <t>Kanhaiya Mahadik</t>
  </si>
  <si>
    <t xml:space="preserve">Dhanesh H. Sawant </t>
  </si>
  <si>
    <t>Shankar Bhattacharya</t>
  </si>
  <si>
    <t>Gopal Basu</t>
  </si>
  <si>
    <t>Unnayan Das</t>
  </si>
  <si>
    <t>Ujjwal Deb Mallik</t>
  </si>
  <si>
    <t>Susanta Koley</t>
  </si>
  <si>
    <t xml:space="preserve">Subrata Ghosh </t>
  </si>
  <si>
    <t>Pranab Hazra</t>
  </si>
  <si>
    <t>Rajesh Kumar</t>
  </si>
  <si>
    <t>Pradip Das</t>
  </si>
  <si>
    <t>Bhaskar Das Gupta</t>
  </si>
  <si>
    <t>Sukhendu De Sarkar</t>
  </si>
  <si>
    <t xml:space="preserve">Pallab Mukherjee </t>
  </si>
  <si>
    <t>Vivekananda Majhi</t>
  </si>
  <si>
    <t>Sameer Kumar Sahoo</t>
  </si>
  <si>
    <t>Shankar Debnath</t>
  </si>
  <si>
    <t>Surajit Bhowmik</t>
  </si>
  <si>
    <t xml:space="preserve">Pritam Kuanr </t>
  </si>
  <si>
    <t>Samaresh Khamaru</t>
  </si>
  <si>
    <t>Shivshankar Saw</t>
  </si>
  <si>
    <t>Aravind Bhalchandra Sawant</t>
  </si>
  <si>
    <t>Godwin Cyril Noronha</t>
  </si>
  <si>
    <t>Mr. Sanjay Dattaram Bandbe</t>
  </si>
  <si>
    <t>Mr. Sachin  Dattatray Savant</t>
  </si>
  <si>
    <t>Mr. Rahul Vinayak Ajgaonkar</t>
  </si>
  <si>
    <t>Mr. Devendra Hiroji Vengurlekar</t>
  </si>
  <si>
    <t>Mr. Nilesh Maruti Nagvekar</t>
  </si>
  <si>
    <t>Mr. Sanjay Sudhakar Joshi</t>
  </si>
  <si>
    <t>Mr. Bharat Anant Sawant</t>
  </si>
  <si>
    <t>Mr. Ravindra Vishnu Sathe</t>
  </si>
  <si>
    <t>Mr. Rajeev Ramchandra Jadhav</t>
  </si>
  <si>
    <t>Mr. Tanveer Aslam Khan</t>
  </si>
  <si>
    <t>Mr. Pradeep Ramesh Salunkhe</t>
  </si>
  <si>
    <t>Mr. Vikas  Vasant  Karlekar</t>
  </si>
  <si>
    <t>Mr. Sachin  Ramchandra Sawant</t>
  </si>
  <si>
    <t>Mr. Sagar Sudhir Patil</t>
  </si>
  <si>
    <t>Mr. Ajay  Prabhakar Kulkarni</t>
  </si>
  <si>
    <t>Mr. Deepak Shrikant Babar</t>
  </si>
  <si>
    <t>Mr. Rupesh Shivaji Gurav</t>
  </si>
  <si>
    <t>Mr. Kiran Rajkumar Bhosale</t>
  </si>
  <si>
    <t>Mr. Nikhil Satyavan Borkar</t>
  </si>
  <si>
    <t>Mr. Saniket Chandrakant Warekar</t>
  </si>
  <si>
    <t>Mr. Avinash Arvind Gavali</t>
  </si>
  <si>
    <t>Mr. Rajesh Subhash Mangaonkar</t>
  </si>
  <si>
    <t>Mr. Swapnil Jaysing Kondekar</t>
  </si>
  <si>
    <t>Mr. Virendra Vidyadhar Kamble</t>
  </si>
  <si>
    <t>Mr. Aniruddha Kanchan Shivalkar</t>
  </si>
  <si>
    <t>Mr. Rakesh Sudhakar Sagvekar</t>
  </si>
  <si>
    <t>Mr. Sanjay Bhivaji Sawant</t>
  </si>
  <si>
    <t>Mr. Intikhab Kasam Shirgaonkar</t>
  </si>
  <si>
    <t>Mr. Dhananjay Shankar Gadgil</t>
  </si>
  <si>
    <t>Mr. Aniruddha Achyut Lele</t>
  </si>
  <si>
    <t>Mr. Abhijit Anil Katdare</t>
  </si>
  <si>
    <t>Mr. Rakesh Ramchandra Thombare</t>
  </si>
  <si>
    <t>Mr. Nilesh Anant Salvi</t>
  </si>
  <si>
    <t>Mr. Mayuresh Vijay Joshi</t>
  </si>
  <si>
    <t>Mr. Rakesh Sudhakar  Salvi</t>
  </si>
  <si>
    <t>Mr. Rajesh Shrikrishna Parab</t>
  </si>
  <si>
    <t>Mr. Vijay Vinayak  Sable</t>
  </si>
  <si>
    <t>Mr. Aniket Avinash Tavasalkar</t>
  </si>
  <si>
    <t>Mr. Yogesh Ravindra Desai</t>
  </si>
  <si>
    <t>Mr. Nitin Vasant  Bhatkar</t>
  </si>
  <si>
    <t>Mr. Manoj Madhukar  Salvi</t>
  </si>
  <si>
    <t>Mr. Laxmikant  Subhash  Sawant</t>
  </si>
  <si>
    <t>Mr. Sachin Subhash  Sawant</t>
  </si>
  <si>
    <t>Mr. Mahendra Gajanan Mandavkar</t>
  </si>
  <si>
    <t>Mr. Rupesh  Paresh  Sawant</t>
  </si>
  <si>
    <t>Mr. Pradip Parshuram Shirdhankar</t>
  </si>
  <si>
    <t>Mr. Vinit Ramakant  Sawant</t>
  </si>
  <si>
    <t>Mr. Sachin Sudhakar  Mayekar</t>
  </si>
  <si>
    <t>Mr. Vivek Anant  Sawant</t>
  </si>
  <si>
    <t>Mr. Mudassir Zainuddin Pawaskar</t>
  </si>
  <si>
    <t xml:space="preserve">Mr. Shailesh Keshav Kadam    </t>
  </si>
  <si>
    <t>Mr. Omkar Dilip Sawant</t>
  </si>
  <si>
    <t>Mr. Vinay  Parsharam Pawar</t>
  </si>
  <si>
    <t>Mr. Sagar Prakash Bhatkar</t>
  </si>
  <si>
    <t>Mr. Rohit Ravindra Bendre</t>
  </si>
  <si>
    <t>Mr. Rupesh Shridhar Keer</t>
  </si>
  <si>
    <t>Mr. Yogesh Nandkumar Patil</t>
  </si>
  <si>
    <t>Mr. Sudarshan Sadanand Rasal</t>
  </si>
  <si>
    <t>Mrs. Shweta Shirish Salvi</t>
  </si>
  <si>
    <t>Mr. Sushant Satish Sawant</t>
  </si>
  <si>
    <t>Mr. Parvez S. Y. Phansopkar</t>
  </si>
  <si>
    <t>Mr. Vinayak Arvind Salvi</t>
  </si>
  <si>
    <t>Mr. Shivaji Vishram Argade</t>
  </si>
  <si>
    <t>Mr. Rajendra Mahadev Desai</t>
  </si>
  <si>
    <t>Pavithran Alokkan</t>
  </si>
  <si>
    <t>Mahesh M.N.</t>
  </si>
  <si>
    <t xml:space="preserve">C I Jayasimha </t>
  </si>
  <si>
    <t>Surendran Kinattupurayil</t>
  </si>
  <si>
    <t>Movva Anantharaja Gopal Krishna</t>
  </si>
  <si>
    <t>Sachin Derick D Souza</t>
  </si>
  <si>
    <t>Umesh R</t>
  </si>
  <si>
    <t>Easwar Rao Kantimahanti</t>
  </si>
  <si>
    <t>Movin Oliver D'Souza</t>
  </si>
  <si>
    <t>Neelaya S.M</t>
  </si>
  <si>
    <t xml:space="preserve">Krishnamoorthy </t>
  </si>
  <si>
    <t>Ganesha</t>
  </si>
  <si>
    <t>Venkatramana Prakash K</t>
  </si>
  <si>
    <t>Kishor Maharana</t>
  </si>
  <si>
    <t>Adapa Venkata Siva Satyanarayana</t>
  </si>
  <si>
    <t>Shishir Chandra Y R</t>
  </si>
  <si>
    <t>Sammith Shetty</t>
  </si>
  <si>
    <t>Niloba Suresh Naik</t>
  </si>
  <si>
    <t>Dawson S</t>
  </si>
  <si>
    <t>Govardhan Rao</t>
  </si>
  <si>
    <t>Sunil Kumar</t>
  </si>
  <si>
    <t>Kishore Kumar Maharana</t>
  </si>
  <si>
    <t>Ramakrishnananda Shetty</t>
  </si>
  <si>
    <t>Ajith Lembodaran</t>
  </si>
  <si>
    <t>Bhagavan Chandra Naik</t>
  </si>
  <si>
    <t>Ajith. Thiyyath</t>
  </si>
  <si>
    <t>Suresh</t>
  </si>
  <si>
    <t>Rakesh K. R</t>
  </si>
  <si>
    <t>Sandeep H.N.</t>
  </si>
  <si>
    <t>Sujaya Chandra</t>
  </si>
  <si>
    <t>Preetesh A</t>
  </si>
  <si>
    <t>Sushanth J.K.</t>
  </si>
  <si>
    <t>Puneeth</t>
  </si>
  <si>
    <t>Siril Francis Monthero</t>
  </si>
  <si>
    <t>Adithya Karanth</t>
  </si>
  <si>
    <t>Pramod Raj</t>
  </si>
  <si>
    <t>Ashwin</t>
  </si>
  <si>
    <t>Pavan Kumar</t>
  </si>
  <si>
    <t>Ajith</t>
  </si>
  <si>
    <t>Vaishakh K C</t>
  </si>
  <si>
    <t>Preetham Bekal</t>
  </si>
  <si>
    <t>Chethanraj H</t>
  </si>
  <si>
    <t>Vishal Raj K</t>
  </si>
  <si>
    <t>Sravan Kumar Pendem</t>
  </si>
  <si>
    <t>Erwin D' Souza</t>
  </si>
  <si>
    <t>Vinod John Alvares</t>
  </si>
  <si>
    <t>Ranjan</t>
  </si>
  <si>
    <t>Sandeep</t>
  </si>
  <si>
    <t>Santhosh S Bhaktha</t>
  </si>
  <si>
    <t>Karthik Kumar U</t>
  </si>
  <si>
    <t>Kiran Prabhu Konchady</t>
  </si>
  <si>
    <t>Vishal Kotian</t>
  </si>
  <si>
    <t>Loy Arun Ferrao</t>
  </si>
  <si>
    <t>Rudolf Praveen D Souza</t>
  </si>
  <si>
    <t>Latha S</t>
  </si>
  <si>
    <t>Prathesh T H</t>
  </si>
  <si>
    <t>Pragith Raj</t>
  </si>
  <si>
    <t>Sharath Basthi</t>
  </si>
  <si>
    <t>Wilson Avinash D Souza</t>
  </si>
  <si>
    <t>Ashwith Jain</t>
  </si>
  <si>
    <t>Thankesh Vengilat T</t>
  </si>
  <si>
    <t>Acchelal Chauhan</t>
  </si>
  <si>
    <t>Shivakumar Yadav</t>
  </si>
  <si>
    <t>Vinod Jagannath Mayekar</t>
  </si>
  <si>
    <t>Damodhar J Shetty</t>
  </si>
  <si>
    <t>Jayashree P Shetty</t>
  </si>
  <si>
    <t>Naveen Kumar</t>
  </si>
  <si>
    <t xml:space="preserve">Ramanatha C M </t>
  </si>
  <si>
    <t xml:space="preserve">Naveen K </t>
  </si>
  <si>
    <t>B. Prakash Shenoy</t>
  </si>
  <si>
    <t>Thilak</t>
  </si>
  <si>
    <t>Thilaka Mendon</t>
  </si>
  <si>
    <t>Shobha</t>
  </si>
  <si>
    <t>Harish</t>
  </si>
  <si>
    <t>Manasa</t>
  </si>
  <si>
    <t>Sandhya Shivanand</t>
  </si>
  <si>
    <t>A Raghuram Shetty</t>
  </si>
  <si>
    <t>Surekha Amin</t>
  </si>
  <si>
    <t>Prashanth Poojary K</t>
  </si>
  <si>
    <t>Dinesha</t>
  </si>
  <si>
    <t>Dhananjaya</t>
  </si>
  <si>
    <t>Purandara Rai</t>
  </si>
  <si>
    <t>Prabhu Rathod</t>
  </si>
  <si>
    <t>Akil Kumar</t>
  </si>
  <si>
    <t>Preetham</t>
  </si>
  <si>
    <t>Sathyaraj</t>
  </si>
  <si>
    <t>Nethrakshi</t>
  </si>
  <si>
    <t>Rashmi Kotian</t>
  </si>
  <si>
    <t>Sudha</t>
  </si>
  <si>
    <t>Don Ronald D Souza</t>
  </si>
  <si>
    <t>Nayana</t>
  </si>
  <si>
    <t>Chandini Puthran</t>
  </si>
  <si>
    <t xml:space="preserve">Prashanth </t>
  </si>
  <si>
    <t>Sujan Kumar</t>
  </si>
  <si>
    <t>Nisha</t>
  </si>
  <si>
    <t>Rama Shettigar</t>
  </si>
  <si>
    <t>Jayaraj</t>
  </si>
  <si>
    <t>Nandkumar G. Bhambedkar</t>
  </si>
  <si>
    <t>Akshay Rajan Satam</t>
  </si>
  <si>
    <t>Pranav R. Kane</t>
  </si>
  <si>
    <t>Nilesh Tulshidas Patil</t>
  </si>
  <si>
    <t>Nileshkumar N. P Choubey</t>
  </si>
  <si>
    <t>Shankar Vithal Kadam</t>
  </si>
  <si>
    <t>Satyawan S. Shetye</t>
  </si>
  <si>
    <t>Pranav Sadhale</t>
  </si>
  <si>
    <t>Harshal Pawar</t>
  </si>
  <si>
    <t>Sandesh Lanjekar</t>
  </si>
  <si>
    <t xml:space="preserve">Prashant Kakaso Patil </t>
  </si>
  <si>
    <t>Manish P. Doiphode</t>
  </si>
  <si>
    <t>Minesh D Wasave</t>
  </si>
  <si>
    <t>Swapnil Pangekar</t>
  </si>
  <si>
    <t>Sanjay T. Pawaskar</t>
  </si>
  <si>
    <t>Tabrez Khalil Dandekar</t>
  </si>
  <si>
    <t>Abhay M. Chandorkar</t>
  </si>
  <si>
    <t>Akella S.R.K.S.P. Kumar</t>
  </si>
  <si>
    <t>Manjunath C. Marathe</t>
  </si>
  <si>
    <t>Sunil Padhy</t>
  </si>
  <si>
    <t>Hemant C. Mestri</t>
  </si>
  <si>
    <t>Mujib Hussain Kapadi</t>
  </si>
  <si>
    <t>Mangesh Keshav Salvi</t>
  </si>
  <si>
    <t>Satish Vilas Bhirud</t>
  </si>
  <si>
    <t>Sachin Suresh Kadam</t>
  </si>
  <si>
    <t>Pushkaraj Anil Bapat</t>
  </si>
  <si>
    <t>Nilesh Shantaram Tamhankar</t>
  </si>
  <si>
    <t>Pradeep Moreshwar Sane</t>
  </si>
  <si>
    <t>Amar Shetye</t>
  </si>
  <si>
    <t>Shrirama Deepak Kelkar</t>
  </si>
  <si>
    <t>Vaibhav N. Mayekar</t>
  </si>
  <si>
    <t>Suryakant Balasaheb Shinde</t>
  </si>
  <si>
    <t>Vinayak Balasaheb Patil</t>
  </si>
  <si>
    <t>Sachin Dattatray Sawant</t>
  </si>
  <si>
    <t>Ekanath Laxman Manjarekar</t>
  </si>
  <si>
    <t>Nilkanth V Keer</t>
  </si>
  <si>
    <t>Shashikant Baban Pisal</t>
  </si>
  <si>
    <t>Chandrakant Vishnu Lokhande</t>
  </si>
  <si>
    <t>Omkar Gudhe</t>
  </si>
  <si>
    <t>Prasad Vishnu Ambekar</t>
  </si>
  <si>
    <t>Dinesh Sakharam Kadam</t>
  </si>
  <si>
    <t>Vinayak Shivram Patwardhan</t>
  </si>
  <si>
    <t>Ankush B Patil</t>
  </si>
  <si>
    <t>Himansu Panda</t>
  </si>
  <si>
    <t>Nilesh Nandkumar Sawant</t>
  </si>
  <si>
    <t>Amit Anandrao Salunkhe</t>
  </si>
  <si>
    <t>Pramod Shantaram Zagade</t>
  </si>
  <si>
    <t>Vishal Kamlakar Rumade</t>
  </si>
  <si>
    <t>Nadeem Fakir M. Sarang</t>
  </si>
  <si>
    <t>Amey Manohar Matephod</t>
  </si>
  <si>
    <t>Suhas Ganpat Patil</t>
  </si>
  <si>
    <t>Arshad Liyakat Lambe</t>
  </si>
  <si>
    <t>Cmde. Sanjay R. Deshpande</t>
  </si>
  <si>
    <t>Nikhil Naik</t>
  </si>
  <si>
    <t>Imtiyaj Salim Malgundkar</t>
  </si>
  <si>
    <t>Atul R. Shelar</t>
  </si>
  <si>
    <t>Avadhut Bagkar</t>
  </si>
  <si>
    <t>Tushar Rayaba Patil</t>
  </si>
  <si>
    <t>Venkat Ramaro Polinati</t>
  </si>
  <si>
    <t>Aaditya Pramod Sawant</t>
  </si>
  <si>
    <t>Umesh Vasant Sawant</t>
  </si>
  <si>
    <t>Mahendra Shivaji Pandye</t>
  </si>
  <si>
    <t>Late Mangesh Dhondu Akhade</t>
  </si>
  <si>
    <t>Ravindra Madhavrao Desai</t>
  </si>
  <si>
    <t>Vaibhav D. Modak</t>
  </si>
  <si>
    <t>Balasaheb D. Shinde</t>
  </si>
  <si>
    <t>Manishkumar M. More</t>
  </si>
  <si>
    <t>AmitKumar Tanaji Desai</t>
  </si>
  <si>
    <t>Sagar Shridhar Desai</t>
  </si>
  <si>
    <t>Late Ajay Dindayal Dwivedi</t>
  </si>
  <si>
    <t>Dnyaneshwar Tukaram Sutar</t>
  </si>
  <si>
    <t>Rohan Laxman Poskar</t>
  </si>
  <si>
    <t>Vaibhav Vijay Bhingarde</t>
  </si>
  <si>
    <t>NINAD VIJAY BEHARE</t>
  </si>
  <si>
    <t xml:space="preserve"> NIKUNJ MOHAPATRA</t>
  </si>
  <si>
    <t>CHETAN SUBHASH CHAVAN</t>
  </si>
  <si>
    <t xml:space="preserve"> SAURABH MANOHAR PHADKE</t>
  </si>
  <si>
    <t>Mr. Manikraj M Chitnis ( C )</t>
  </si>
  <si>
    <t>Mr. Mansingh Tatoba Patil</t>
  </si>
  <si>
    <t>Mr. Sachidanand Jha</t>
  </si>
  <si>
    <t>Mr. Shivaji Yashwant Mote</t>
  </si>
  <si>
    <t>Mr. Sandesh Ashok Kadam</t>
  </si>
  <si>
    <t>Mr. Suhas Yashwant Mayekar</t>
  </si>
  <si>
    <t>Mr. Chetan Chandrakant Narvekar</t>
  </si>
  <si>
    <t>Mr. Pradnesh Pravin Shivanekar</t>
  </si>
  <si>
    <t>Mr. Nilesh Nandkumar Borkar</t>
  </si>
  <si>
    <t>Sandeepkumar Sharma</t>
  </si>
  <si>
    <t>Mandar Vaidya</t>
  </si>
  <si>
    <t>Chellappa K Kumarswamy</t>
  </si>
  <si>
    <t>Saifuddin M Shafi Darvesh</t>
  </si>
  <si>
    <t>Sandeep Kamble</t>
  </si>
  <si>
    <t>Sumit Sadanand More</t>
  </si>
  <si>
    <t>Suresh Kumar Das</t>
  </si>
  <si>
    <t>Ganesh Koltharkar</t>
  </si>
  <si>
    <t>Nitin Thisulkar</t>
  </si>
  <si>
    <t>Sandip Vishram Vankar</t>
  </si>
  <si>
    <t>Pankaj Pradeep Surve</t>
  </si>
  <si>
    <t>Sameer Patil</t>
  </si>
  <si>
    <t>Santosh N Vayangankar</t>
  </si>
  <si>
    <t>Amit R Sawant</t>
  </si>
  <si>
    <t>Mandar Temkar</t>
  </si>
  <si>
    <t>Sanjay Thore</t>
  </si>
  <si>
    <t>Abaso R Chavare</t>
  </si>
  <si>
    <t>Vijay R Chaudhari</t>
  </si>
  <si>
    <t>Jitendra Shirode</t>
  </si>
  <si>
    <t>Shashikant P Chorge</t>
  </si>
  <si>
    <t>Sameer Kochare</t>
  </si>
  <si>
    <t>Paresh G Narvekar</t>
  </si>
  <si>
    <t>Yogesh S Marathe</t>
  </si>
  <si>
    <t>Yunoos Nadaf</t>
  </si>
  <si>
    <t>Rangeel Singh</t>
  </si>
  <si>
    <t>Sukumar Jaywant Halbe</t>
  </si>
  <si>
    <t>Shambhu Prasad Chaturvedi</t>
  </si>
  <si>
    <t>Prabodhan Lanjekar</t>
  </si>
  <si>
    <t>Arun Prabhakar Gaonkar</t>
  </si>
  <si>
    <t>Aswad Salvi</t>
  </si>
  <si>
    <t>Shripad Sahastrabuddhe</t>
  </si>
  <si>
    <t>Ajit Kumar</t>
  </si>
  <si>
    <t>Sujit Jadhav</t>
  </si>
  <si>
    <t>Shokat Ibrahim Zambarkar</t>
  </si>
  <si>
    <t>Abhijit M Mohite</t>
  </si>
  <si>
    <t>Pradeep D Zagade</t>
  </si>
  <si>
    <t>Milind V Ghavali</t>
  </si>
  <si>
    <t>Atul Sankpal</t>
  </si>
  <si>
    <t>Manohar Singh</t>
  </si>
  <si>
    <t>Vijaykumar Vasant Jadhav</t>
  </si>
  <si>
    <t>Subhash Sadashiv Kadam</t>
  </si>
  <si>
    <t>Sudhir D Salunkhe</t>
  </si>
  <si>
    <t>Nilesh Gajanan Sane</t>
  </si>
  <si>
    <t>Rahul V Phadake</t>
  </si>
  <si>
    <t>Pandurang Kakade</t>
  </si>
  <si>
    <t>Umesh Kharade</t>
  </si>
  <si>
    <t>D Ramchandran</t>
  </si>
  <si>
    <t>Ashok Bagkar</t>
  </si>
  <si>
    <t>Pravinchandra Kamble</t>
  </si>
  <si>
    <t>Gaurav Ghosalkar</t>
  </si>
  <si>
    <t>Prathamesh N Naravankar</t>
  </si>
  <si>
    <t>Uday Vishram Dabholkar</t>
  </si>
  <si>
    <t>Mayur D Dhavan</t>
  </si>
  <si>
    <t>Nayan Karwade</t>
  </si>
  <si>
    <t>Bhushan S Masurkar</t>
  </si>
  <si>
    <t>Vikas Nimkar</t>
  </si>
  <si>
    <t>Chandrashekhar S Dhawane</t>
  </si>
  <si>
    <t>Ramesh Shukla</t>
  </si>
  <si>
    <t>Rohan Suresh Yadav</t>
  </si>
  <si>
    <t>Rajendra Devaji Pankar</t>
  </si>
  <si>
    <t>Sanjay Ganapat Dhopat</t>
  </si>
  <si>
    <t>Anandkumar M. Sawant</t>
  </si>
  <si>
    <t>Ravindra Yadav</t>
  </si>
  <si>
    <t>Maheshwar Khot</t>
  </si>
  <si>
    <t>Vijay P Wanarkar</t>
  </si>
  <si>
    <t>Imran Darvesh</t>
  </si>
  <si>
    <t>Amar J Sawant</t>
  </si>
  <si>
    <t>Nitin Shankar Zagade</t>
  </si>
  <si>
    <t>Avdesh Singh</t>
  </si>
  <si>
    <t>Mr. Ashok Ramchandra Sawant</t>
  </si>
  <si>
    <t>Mr. Sunil Kumar Sharma</t>
  </si>
  <si>
    <t>Mahesh Jiwadhan Mahto</t>
  </si>
  <si>
    <t>Mahesh Sudhakar Pawar</t>
  </si>
  <si>
    <t>Sampat Jadhav</t>
  </si>
  <si>
    <t>Sachchidanand R. Singh</t>
  </si>
  <si>
    <t>Umesh Rajkumar Yadav</t>
  </si>
  <si>
    <t>Alankar Vedak</t>
  </si>
  <si>
    <t>Aniket Talekar</t>
  </si>
  <si>
    <t>Arvind Jadhav</t>
  </si>
  <si>
    <t>Chandrakant D Janawad</t>
  </si>
  <si>
    <t>Col (Retd) Rakesh Bhatia</t>
  </si>
  <si>
    <t>Darshan Dilip Bhatkar</t>
  </si>
  <si>
    <t>Dnyaneshwar Asne</t>
  </si>
  <si>
    <t>Firoz Nizamuddin Mujawar</t>
  </si>
  <si>
    <t>Ganesh R Sansare</t>
  </si>
  <si>
    <t>Jitendra Balnath Ghandawale</t>
  </si>
  <si>
    <t>Ketan J Mayekar</t>
  </si>
  <si>
    <t>Kiran Ambre</t>
  </si>
  <si>
    <t>Omkar More</t>
  </si>
  <si>
    <t>Parshuram B Jadhav</t>
  </si>
  <si>
    <t>Pramod Vinayak Narbekar</t>
  </si>
  <si>
    <t>Raghunath Shankar Patil</t>
  </si>
  <si>
    <t>Rajendra Satpute</t>
  </si>
  <si>
    <t>Rintu Shankar Yadav</t>
  </si>
  <si>
    <t>Rishikant Rai</t>
  </si>
  <si>
    <t>S G Chavan</t>
  </si>
  <si>
    <t>Santosh Mahajan Mishra</t>
  </si>
  <si>
    <t>Shriprakash Rai</t>
  </si>
  <si>
    <t>Smitesh Bhosale</t>
  </si>
  <si>
    <t>Sunil P Wadhwal</t>
  </si>
  <si>
    <t>Umesh Shinde</t>
  </si>
  <si>
    <t>Upendra Kumar Mehta</t>
  </si>
  <si>
    <t>Vijay Ramkrishan Singh</t>
  </si>
  <si>
    <t>Vinayak Chougule</t>
  </si>
  <si>
    <t>Mozzam Nizamuddin Mujawar</t>
  </si>
  <si>
    <t>Irappa H Benakavar</t>
  </si>
  <si>
    <t>Abhay Upaddhay</t>
  </si>
  <si>
    <t>Shakil M Khan</t>
  </si>
  <si>
    <t>Kishor</t>
  </si>
  <si>
    <t>Dolphan Brayan Furtado</t>
  </si>
  <si>
    <t>Lester Bradely</t>
  </si>
  <si>
    <t>Jayasankar K P</t>
  </si>
  <si>
    <t>S Mutharasan</t>
  </si>
  <si>
    <t>Abhilash</t>
  </si>
  <si>
    <t>Sajan Rao</t>
  </si>
  <si>
    <t>Vinaya K B</t>
  </si>
  <si>
    <t>Santhosh Kumar Shenoy</t>
  </si>
  <si>
    <t>O R Sivakuamran</t>
  </si>
  <si>
    <t>Pradeep T</t>
  </si>
  <si>
    <t>Jobi Thomas</t>
  </si>
  <si>
    <t>Sandeep Bhide</t>
  </si>
  <si>
    <t>Jeevanraj Amin</t>
  </si>
  <si>
    <t>Jackson Mendousa</t>
  </si>
  <si>
    <t>Josely Sandesh D'souza</t>
  </si>
  <si>
    <t>Ananth Ganapathi</t>
  </si>
  <si>
    <t xml:space="preserve">R Krishnamoorthy </t>
  </si>
  <si>
    <t>Robert Vas</t>
  </si>
  <si>
    <t>Ramakrishnan Anandan</t>
  </si>
  <si>
    <t>Manoj Kumar J</t>
  </si>
  <si>
    <t>Shirdi Sai Siraj K S</t>
  </si>
  <si>
    <t>Pradeep Kumar</t>
  </si>
  <si>
    <t>Chandrahasa S</t>
  </si>
  <si>
    <t>Kiran Pakkala</t>
  </si>
  <si>
    <t>Vinod Kumar K</t>
  </si>
  <si>
    <t>Manjuprasad S T</t>
  </si>
  <si>
    <t>Lithesh Sanil</t>
  </si>
  <si>
    <t>Sudeep</t>
  </si>
  <si>
    <t>Sudarshana D</t>
  </si>
  <si>
    <t>Thirumala K S</t>
  </si>
  <si>
    <t>Suvendu Kumar Pradhan</t>
  </si>
  <si>
    <t>Tharanatha</t>
  </si>
  <si>
    <t>Jayesh E P</t>
  </si>
  <si>
    <t>Sandeep D S</t>
  </si>
  <si>
    <t>M Sakthiwel</t>
  </si>
  <si>
    <t>Yeshwanth Shetty</t>
  </si>
  <si>
    <t>Dixit</t>
  </si>
  <si>
    <t>Sylvester Pius Pinto</t>
  </si>
  <si>
    <t>John Praveen Pinto</t>
  </si>
  <si>
    <t>Sirajuddin Badavide</t>
  </si>
  <si>
    <t>Joel Kelvin Saldana</t>
  </si>
  <si>
    <t>Sukesh Shiva Kumar</t>
  </si>
  <si>
    <t>Vinay Wilson Pasanha</t>
  </si>
  <si>
    <t>Nithish G Salian</t>
  </si>
  <si>
    <t>Vivek R V</t>
  </si>
  <si>
    <t>Denston Edmond Pinto</t>
  </si>
  <si>
    <t>K C Adith Rao</t>
  </si>
  <si>
    <t>Loy Glen Serrao</t>
  </si>
  <si>
    <t>Srinidhi Bekal</t>
  </si>
  <si>
    <t>Pavithra</t>
  </si>
  <si>
    <t>B Velan</t>
  </si>
  <si>
    <t>Norwin Glen Rego</t>
  </si>
  <si>
    <t>Devi Prasad Shetty B</t>
  </si>
  <si>
    <t>T Kumaragurubaran</t>
  </si>
  <si>
    <t>Harsh Nagamoti</t>
  </si>
  <si>
    <t>A G Nithesh</t>
  </si>
  <si>
    <t>Danda Mahesh Reddi</t>
  </si>
  <si>
    <t>Dilip Roshan</t>
  </si>
  <si>
    <t>Ramu Torrikinda</t>
  </si>
  <si>
    <t>Tushar Shankar Rai</t>
  </si>
  <si>
    <t>Ashok Kumar</t>
  </si>
  <si>
    <t>Anas Maliyekkal</t>
  </si>
  <si>
    <t>Avinash Gatty</t>
  </si>
  <si>
    <t>Cherian V N</t>
  </si>
  <si>
    <t>Harshendra</t>
  </si>
  <si>
    <t>Karthikeyan G</t>
  </si>
  <si>
    <t>Rajakumar Kolli</t>
  </si>
  <si>
    <t>Shreyas Kotian</t>
  </si>
  <si>
    <t>Sreesan K</t>
  </si>
  <si>
    <t>R Rajendra Prasd</t>
  </si>
  <si>
    <t>Azad Singh Verma</t>
  </si>
  <si>
    <t>Nithin Kumar A</t>
  </si>
  <si>
    <t>Joyson Saldhana</t>
  </si>
  <si>
    <t>Roshan Jackson D Souza</t>
  </si>
  <si>
    <t>Cmde V Sequeira</t>
  </si>
  <si>
    <t>Capt. Rammohan</t>
  </si>
  <si>
    <t>P Selva Kumar</t>
  </si>
  <si>
    <t>Sheik Mohammed Ashraf</t>
  </si>
  <si>
    <t>Ashok Denzil D Souza</t>
  </si>
  <si>
    <t>Shankar Teju Rathod</t>
  </si>
  <si>
    <t>Cyril Moras</t>
  </si>
  <si>
    <t>Rahul N</t>
  </si>
  <si>
    <t>Praneeth B</t>
  </si>
  <si>
    <t>Yuvaraj S</t>
  </si>
  <si>
    <t>V Ravi Kumar</t>
  </si>
  <si>
    <t>Vikram</t>
  </si>
  <si>
    <t>Prakyath P Amin</t>
  </si>
  <si>
    <t>Aravind A</t>
  </si>
  <si>
    <t>Shivano A</t>
  </si>
  <si>
    <t>Mithilesh Kamat</t>
  </si>
  <si>
    <t>Abdul Mallik</t>
  </si>
  <si>
    <t>Prasad G Joshi</t>
  </si>
  <si>
    <t>Vikas</t>
  </si>
  <si>
    <t>Abdul Jaleel</t>
  </si>
  <si>
    <t>K V Shetty</t>
  </si>
  <si>
    <t>Sudeep Rao B</t>
  </si>
  <si>
    <t>Manikandan A</t>
  </si>
  <si>
    <t>Deepthi C Amin</t>
  </si>
  <si>
    <t>Dhanush</t>
  </si>
  <si>
    <t>Sanjay</t>
  </si>
  <si>
    <t>Prasad Prabhu</t>
  </si>
  <si>
    <t>Basappa Sangodi</t>
  </si>
  <si>
    <t xml:space="preserve">Chandan B H </t>
  </si>
  <si>
    <t>Prasad M Naik</t>
  </si>
  <si>
    <t xml:space="preserve">Karamdeep Singh </t>
  </si>
  <si>
    <t>K.C.Manjunath</t>
  </si>
  <si>
    <t>Ranjith Kumar</t>
  </si>
  <si>
    <t>Hemanth A S</t>
  </si>
  <si>
    <t>Sunil Lobo</t>
  </si>
  <si>
    <t>Devraj Majumder</t>
  </si>
  <si>
    <t>Rocky Dsouza</t>
  </si>
  <si>
    <t>Mahabala Karkera</t>
  </si>
  <si>
    <t>Raghuiram Rai</t>
  </si>
  <si>
    <t>Anitha Prashanth Kumar</t>
  </si>
  <si>
    <t>Hemant P. Surve</t>
  </si>
  <si>
    <t>Anjan Kumar Giri.</t>
  </si>
  <si>
    <t>Ravikant Sawant</t>
  </si>
  <si>
    <t>Mubin Asraf Chilwan</t>
  </si>
  <si>
    <t>Swapnil Mahesh Kadam</t>
  </si>
  <si>
    <t>Sandeep B Dhotre</t>
  </si>
  <si>
    <t>Vivek Apte</t>
  </si>
  <si>
    <t>Anand Singh</t>
  </si>
  <si>
    <t>Ravikumar P C</t>
  </si>
  <si>
    <t>Amey Vaidya</t>
  </si>
  <si>
    <t>Jitendra Petkar</t>
  </si>
  <si>
    <t>Muzammil N.Hodekar.</t>
  </si>
  <si>
    <t>Deepak Pai B.</t>
  </si>
  <si>
    <t>Kunju Kunju Kutty</t>
  </si>
  <si>
    <t>Saurobh S.Katre</t>
  </si>
  <si>
    <t>Sachin G. Helgaonkar</t>
  </si>
  <si>
    <t>Salar Nakhwa</t>
  </si>
  <si>
    <t>Tinu Thomas Ambalamuvila</t>
  </si>
  <si>
    <t>Narasimha H.</t>
  </si>
  <si>
    <t>Shailesh Khapre</t>
  </si>
  <si>
    <t>Matin Chilwan</t>
  </si>
  <si>
    <t>Vivek Chaskar</t>
  </si>
  <si>
    <t>Ashay Bhave</t>
  </si>
  <si>
    <t>Faiyaz Jainuddin Mahimkar</t>
  </si>
  <si>
    <t>Sameer Madhav Karnik.</t>
  </si>
  <si>
    <t>Chandrakant Deshmukh</t>
  </si>
  <si>
    <t>Sanket R. Bondarkar</t>
  </si>
  <si>
    <t>Gautam Patakamudi</t>
  </si>
  <si>
    <t>Abdul K M Parkar</t>
  </si>
  <si>
    <t>Mukesh Kumar</t>
  </si>
  <si>
    <t>Thakur Mitesh Singh</t>
  </si>
  <si>
    <t>T.K. Das</t>
  </si>
  <si>
    <t>Ganesh V. Kotavdekar.</t>
  </si>
  <si>
    <t>Waseem Mullaji</t>
  </si>
  <si>
    <t>Sunil Kumar Jamwal</t>
  </si>
  <si>
    <t>Amit Dalvi</t>
  </si>
  <si>
    <t>Vasim Y. Hodekar</t>
  </si>
  <si>
    <t>Anil  Jose.</t>
  </si>
  <si>
    <t>Shyam Shinde.</t>
  </si>
  <si>
    <t>Arun S.</t>
  </si>
  <si>
    <t>Abhishek Gawade</t>
  </si>
  <si>
    <t>Omkar Pore</t>
  </si>
  <si>
    <t>Prashant Vichare</t>
  </si>
  <si>
    <t>Siddesh Pevekar</t>
  </si>
  <si>
    <t>Gopikrishnan G.</t>
  </si>
  <si>
    <t>Vaneet Kumar</t>
  </si>
  <si>
    <t>Amit Baikar</t>
  </si>
  <si>
    <t>Umesh Chandra Rai</t>
  </si>
  <si>
    <t>Nitin Jadhav</t>
  </si>
  <si>
    <t>Premananda Nila Maharana</t>
  </si>
  <si>
    <t>Nasir Bamne</t>
  </si>
  <si>
    <t>Madan G Shitole</t>
  </si>
  <si>
    <t>Harinder Kumar</t>
  </si>
  <si>
    <t>Rohan Shinde</t>
  </si>
  <si>
    <t>Ramesh Suryawanshi</t>
  </si>
  <si>
    <t>Mahesh Damodar Sawant</t>
  </si>
  <si>
    <t>Dinesh S Marchande</t>
  </si>
  <si>
    <t>Vaibhav Candrakant Rane</t>
  </si>
  <si>
    <t>Vipul Sawant</t>
  </si>
  <si>
    <t>Kulbhushan Dattatray Gandhi.</t>
  </si>
  <si>
    <t>Gajanan Sawardekar</t>
  </si>
  <si>
    <t>Abdul Aziz Solkar</t>
  </si>
  <si>
    <t>Iqbal Mukadam</t>
  </si>
  <si>
    <t>Pandurang D.Kadam</t>
  </si>
  <si>
    <t>Inderjit Uberoi</t>
  </si>
  <si>
    <t>Vequar Ahmed Jalaluddin Qazi</t>
  </si>
  <si>
    <t>Sunil Yadav</t>
  </si>
  <si>
    <t>Vishal Y Chavan</t>
  </si>
  <si>
    <t>Ajinkya Vaidya</t>
  </si>
  <si>
    <t>Sachin Jagannath Thorat</t>
  </si>
  <si>
    <t>Vithoba Jadhav</t>
  </si>
  <si>
    <t>Rahul D'Souza</t>
  </si>
  <si>
    <t>Amol Ashok Sabade</t>
  </si>
  <si>
    <t>Raju Kamtekar</t>
  </si>
  <si>
    <t>Dnyaneshwar Jagtap</t>
  </si>
  <si>
    <t>Haresh Mitne.</t>
  </si>
  <si>
    <t>Mozzam N. Chougle.</t>
  </si>
  <si>
    <t>Rajesh Jaywant Padate</t>
  </si>
  <si>
    <t>Santosh Jadhav.</t>
  </si>
  <si>
    <t>Santosh Mahadev Kalpatil</t>
  </si>
  <si>
    <t>Shailesh Ghate.</t>
  </si>
  <si>
    <t>Shakir Hussain</t>
  </si>
  <si>
    <t>Vinod Shankar Yadav</t>
  </si>
  <si>
    <t>Musarat B. Kaldane</t>
  </si>
  <si>
    <t>Pawan G Deshmukh</t>
  </si>
  <si>
    <t>C A Dsouza</t>
  </si>
  <si>
    <t>Vighnesh Vilas Khandake</t>
  </si>
  <si>
    <t>Shailesh Prabhakar Bhatakar</t>
  </si>
  <si>
    <t>Mahesh V. Hegishte.</t>
  </si>
  <si>
    <t>Rakesh Chandrakant Pujare.</t>
  </si>
  <si>
    <t>Shivaputra Ganpat Ghodekar</t>
  </si>
  <si>
    <t>Sandip Sambhajirao Waghole</t>
  </si>
  <si>
    <t>Prakash Chandra Kapoor</t>
  </si>
  <si>
    <t>Annexure-5</t>
  </si>
  <si>
    <r>
      <rPr>
        <b/>
        <sz val="10"/>
        <rFont val="Times New Roman"/>
        <family val="1"/>
      </rPr>
      <t xml:space="preserve">List of operational creditors (Government Dues)
</t>
    </r>
    <r>
      <rPr>
        <sz val="10"/>
        <rFont val="Times New Roman"/>
        <family val="1"/>
      </rPr>
      <t>(Amount in ₹)</t>
    </r>
  </si>
  <si>
    <t>Details of Claimant</t>
  </si>
  <si>
    <t>Department</t>
  </si>
  <si>
    <t>Government</t>
  </si>
  <si>
    <r>
      <rPr>
        <b/>
        <sz val="10"/>
        <rFont val="Times New Roman"/>
        <family val="1"/>
      </rPr>
      <t>Amount covered by lien or attachment
pending disposal</t>
    </r>
  </si>
  <si>
    <t>Whether lien / attachment removed? (Yes/No)</t>
  </si>
  <si>
    <t>Andaman and Nicobar Administration</t>
  </si>
  <si>
    <t>Andaman and Nicobar</t>
  </si>
  <si>
    <t>Government Claim</t>
  </si>
  <si>
    <t>ASSISTANT COMMISSIONER OF CUSTOMS, DAPOLI
CUSTOMS DIVISION, PUNE COMMISSIONERATE*</t>
  </si>
  <si>
    <t>Maharashtra</t>
  </si>
  <si>
    <t>D. BEHERA
ASSISTANT COMMISSIONER OF CUSTOMS</t>
  </si>
  <si>
    <t>Central Government</t>
  </si>
  <si>
    <t>GRAMPANCHAYT NAVASE*</t>
  </si>
  <si>
    <t>GRAMPANCHAYT SADA MIRYA*</t>
  </si>
  <si>
    <t>GROUP GRAMPANCHAYT MIRJOLE*</t>
  </si>
  <si>
    <t>IDBI CAPITAL MARKETS AND SECURITIES LIMITED</t>
  </si>
  <si>
    <t>NEW MANGALORE PORT TRUST*</t>
  </si>
  <si>
    <t>Karanataka</t>
  </si>
  <si>
    <t>PORT OFFICER - OLD PORT MANGALORE*</t>
  </si>
  <si>
    <t>RAGHAVENDRA - DEPUTY COMMISSIONER OF CUSTOMS (RECOVERY)</t>
  </si>
  <si>
    <t>SHIPPING CORPORATION OF INDIA LTD</t>
  </si>
  <si>
    <t>THE ASSISTANT COMMISSIONER CUSTOMS DIVISION, RATNAGIRI</t>
  </si>
  <si>
    <t>THE COMMISSIONER OF CUSTOMS (IMPORT - II)
BHANDARLI</t>
  </si>
  <si>
    <t>THE COMMISSIONER OF CUSTOMS (IMPORT - II)
GHODBUNDER</t>
  </si>
  <si>
    <t>SBI CAPITAL MARKETS LTD</t>
  </si>
  <si>
    <t>1)Verified and admitted basis Hon’ble NCLT order dated March 4, 2020, which was received by the Liquidator on August 19, 2020, directing the Liquidator to verify the claim and admit or reject on merits.</t>
  </si>
  <si>
    <t>Annexure-6</t>
  </si>
  <si>
    <r>
      <rPr>
        <b/>
        <sz val="10"/>
        <rFont val="Times New Roman"/>
        <family val="1"/>
      </rPr>
      <t xml:space="preserve">List of operational creditors (other than Workmen, Employees and Government Dues)
</t>
    </r>
    <r>
      <rPr>
        <sz val="10"/>
        <rFont val="Times New Roman"/>
        <family val="1"/>
      </rPr>
      <t>(Amount in ₹)</t>
    </r>
  </si>
  <si>
    <r>
      <rPr>
        <b/>
        <sz val="10"/>
        <rFont val="Times New Roman"/>
        <family val="1"/>
      </rPr>
      <t>Amount covered by lien or attachment pending
disposal</t>
    </r>
  </si>
  <si>
    <t>A.P. SAWANT</t>
  </si>
  <si>
    <t>Operational Creditor</t>
  </si>
  <si>
    <t>AADITYA PIPING WORKS</t>
  </si>
  <si>
    <t>AARTI ENGINEERING (PIPING)</t>
  </si>
  <si>
    <t xml:space="preserve">AARTI ENTERPRISES </t>
  </si>
  <si>
    <t>AKSHAY NAIR*</t>
  </si>
  <si>
    <t>ALANKAR STEAM DRIERS</t>
  </si>
  <si>
    <t>ALC ENTERPRISES</t>
  </si>
  <si>
    <t>AMAR INDUSTRIAL SUPPLIES CO.</t>
  </si>
  <si>
    <t>AMBIKA STATIONERY &amp; XEROX</t>
  </si>
  <si>
    <t>ANKUSH PROPERTIES PVT LTD.</t>
  </si>
  <si>
    <t>ANSH COATING</t>
  </si>
  <si>
    <t>ARCS INDUSTRIES</t>
  </si>
  <si>
    <t>ARCS SHIP BUILD SERVICES PVT LTD</t>
  </si>
  <si>
    <t>ASHISH KUMAR</t>
  </si>
  <si>
    <t xml:space="preserve">ASHTVINAYAK COATING AND PIPING WORKS </t>
  </si>
  <si>
    <t xml:space="preserve">ASHTVINAYAK PIPING </t>
  </si>
  <si>
    <t>ASRA ENGINEERING CO.</t>
  </si>
  <si>
    <t>ATLANTIC BAY SHIPPING COMPANY</t>
  </si>
  <si>
    <t>AVINASH VINAYAK SAWANT*</t>
  </si>
  <si>
    <t>AVR LEELA TECHNOTRADERS &amp; ENGINEERS PVT. LTD.</t>
  </si>
  <si>
    <t>AYESHA COMMERCIAL COMPLEX</t>
  </si>
  <si>
    <t>AZB &amp; PARTNERS*</t>
  </si>
  <si>
    <t>Balaji Overseas</t>
  </si>
  <si>
    <t>BHAGWATI COATING</t>
  </si>
  <si>
    <t>BHARANI HOSPITALITY SERVICES</t>
  </si>
  <si>
    <t xml:space="preserve">BHARAT ANANT SAWANT </t>
  </si>
  <si>
    <t>BHOIR DREDGING COMPANY PRIVATE LIMITED</t>
  </si>
  <si>
    <t>BHOIR OFFSHORE PRIVATE LIMITED</t>
  </si>
  <si>
    <t>BHOOMI SHIPWRIGHT PVT. LTD</t>
  </si>
  <si>
    <t>BLAST CLEAN PROTECT ENGINEERING AND CONSULTANTS</t>
  </si>
  <si>
    <t>BOMBAY JAMNAGAR ROADLINES</t>
  </si>
  <si>
    <t>BSE LIMITED</t>
  </si>
  <si>
    <t>CHAKRAVARTI ENTERPRISES</t>
  </si>
  <si>
    <t>CKT MULTIPLES*</t>
  </si>
  <si>
    <t>D.S. SAWANT</t>
  </si>
  <si>
    <t>D.Z.I ENTERPRISES</t>
  </si>
  <si>
    <t>DABIR MATERIAL SUPPLIER CO.</t>
  </si>
  <si>
    <t>DAMANI SHIPPING PVT LTD</t>
  </si>
  <si>
    <t>Damania &amp; Varaiya Chartered Accountants*</t>
  </si>
  <si>
    <t xml:space="preserve">DANIEL ENGINEERING WORKS AND SHIP REPAIRS </t>
  </si>
  <si>
    <t>DATTASAI ENTERPRISES</t>
  </si>
  <si>
    <t>DATTASAI PRASAD ENTERPRISES</t>
  </si>
  <si>
    <t>DHRITI ENTERPRISES</t>
  </si>
  <si>
    <t>DR. ANAND JAGANNATH MAYEKAR</t>
  </si>
  <si>
    <t>DRS TOTAL SOLUTIONS PRIVATE LIMITED</t>
  </si>
  <si>
    <t>E T SHETTY</t>
  </si>
  <si>
    <t>ESCORTS PROTECTION DETECTION AND SECURITY SERVICES*</t>
  </si>
  <si>
    <t>ESKAY INDUSTRIES</t>
  </si>
  <si>
    <t>EXPRESS MACHINES AND SCAFFOLDING PVT. LTD.</t>
  </si>
  <si>
    <t>EXTREME ENGINEERS</t>
  </si>
  <si>
    <t>G.C. ENGINEERING</t>
  </si>
  <si>
    <t>GAUS ENGINEERNG AND MARINE WORKS</t>
  </si>
  <si>
    <t>GD SECURITY AND DETECTIVE SERVICES*</t>
  </si>
  <si>
    <t>GEEKAY ENGINEERING SERVICES</t>
  </si>
  <si>
    <t>GOA LAMINATORS*</t>
  </si>
  <si>
    <t>GOODWILL ENTERPRISES</t>
  </si>
  <si>
    <t>GORKHANATH ATMARAM SAWANT*</t>
  </si>
  <si>
    <t>GULTARE ENERGY PROJECTS PVT LTD</t>
  </si>
  <si>
    <t>GURUKRUPA  MANGAL KARYALAY</t>
  </si>
  <si>
    <t>H.M &amp; SONS</t>
  </si>
  <si>
    <t>HANUMANT RAGHUNATH TATKE</t>
  </si>
  <si>
    <t>HARIS MARINE PRODUCTS</t>
  </si>
  <si>
    <t>HINDUSTAN MARINE COATING</t>
  </si>
  <si>
    <t>HITHESH SECURITY AGENCY*</t>
  </si>
  <si>
    <t>HOTEL AASWAD</t>
  </si>
  <si>
    <t>HOTEL ALPHA</t>
  </si>
  <si>
    <t>HOTEL JYOTI</t>
  </si>
  <si>
    <t>HOTEL NEO OCEAN VIEW</t>
  </si>
  <si>
    <t>HOTEL NEW PATHIK</t>
  </si>
  <si>
    <t>INDUSCARE EQUIPMENTS</t>
  </si>
  <si>
    <t>INDUSTRIAL ELECTRICAL PRODUCTS PVT. LTD.</t>
  </si>
  <si>
    <t>JAI BHAIRI ENTERPRISES</t>
  </si>
  <si>
    <t>JAI MATA ENGINEERING</t>
  </si>
  <si>
    <t>JANANI BUILDERS</t>
  </si>
  <si>
    <t>JAREENA ENGINEERING WORKS</t>
  </si>
  <si>
    <t>JATIN ENTERPRISES</t>
  </si>
  <si>
    <t>JAY AMBE XEROX CENTRE*</t>
  </si>
  <si>
    <t>JAY AMBE ZEROX CENTRE*</t>
  </si>
  <si>
    <t>JAY JOGESWARI INDUSTRIES</t>
  </si>
  <si>
    <t>JAY MATA DI MARINE</t>
  </si>
  <si>
    <t>JAYASHRI RAJATHANI BHOJNALAYA</t>
  </si>
  <si>
    <t>JAYDEVI COATING</t>
  </si>
  <si>
    <t>K G N ASSOCIATES</t>
  </si>
  <si>
    <t>K. ABDUL RAZAK*</t>
  </si>
  <si>
    <t>K.K.INDUSTRIES*</t>
  </si>
  <si>
    <t>KADAM SECURITY SERVICES*</t>
  </si>
  <si>
    <t>KAPILESHWAR AND ASSOCIATES</t>
  </si>
  <si>
    <t>KASHMIRA ENTERPRISES</t>
  </si>
  <si>
    <t>KAWASAKI HEAVY INDUSTRIES LTD.</t>
  </si>
  <si>
    <t>KESHAV VITTHAL VAIDYA</t>
  </si>
  <si>
    <t>KETAN SALES CORPORATION</t>
  </si>
  <si>
    <t>KNIGHT DETECTIVE AND SECURITY SERVICES PVT. LTD*</t>
  </si>
  <si>
    <t>KOMAL ENTERPRISES</t>
  </si>
  <si>
    <t>KRISHNA CONTRACTOR</t>
  </si>
  <si>
    <t>KRISHNA ENGINEERING CO*</t>
  </si>
  <si>
    <t>KRUTIKA GHOLE ENTERPRISES*</t>
  </si>
  <si>
    <t>M. A. KRISHNA NAYAK &amp; CO.</t>
  </si>
  <si>
    <t>M.K CONSTRUCTION &amp; SUPPLIES</t>
  </si>
  <si>
    <t>M.S. ASSOCIATES</t>
  </si>
  <si>
    <t>M/S ABDUL KHADER</t>
  </si>
  <si>
    <t>M/S ADITYA RENT A CAR PVT. LTD.</t>
  </si>
  <si>
    <t>M/S BALAJI MARKETING AGENCY</t>
  </si>
  <si>
    <t>M/S CHEMI MECH INDUSTRIES</t>
  </si>
  <si>
    <t>M/S GIRIJA ELECTRICAL SERVICES</t>
  </si>
  <si>
    <t>M/S J. B. ENGINEERS PVT LTD</t>
  </si>
  <si>
    <t>M/S J.B. ENGINEERING Co.</t>
  </si>
  <si>
    <t>M/S K SHEIKH NIYAZ</t>
  </si>
  <si>
    <t>M/S K3 INFRASTRUCTURE</t>
  </si>
  <si>
    <t>M/S MARUTI ENGINEERING CO. - GBD</t>
  </si>
  <si>
    <t>M/S NISHIT CORPORATION</t>
  </si>
  <si>
    <t>M/S R.K. ENGINEERING WORKS</t>
  </si>
  <si>
    <t>M/S R.P. ENGINEERING WORKS</t>
  </si>
  <si>
    <t>M/S RELIANCE FURNITURE</t>
  </si>
  <si>
    <t>M/S SAI COATING</t>
  </si>
  <si>
    <t>M/S SHREE ENTERPRISES</t>
  </si>
  <si>
    <t>M/S SHREE RAM WOOD WORKS (DABHOL) + (Ratnagiri)</t>
  </si>
  <si>
    <t>M/S SURAJ ENGINEERING</t>
  </si>
  <si>
    <t>M/S T.D.CHEMI MECH ENGINEERING PVT.LTD.</t>
  </si>
  <si>
    <t>M/S VAMSEE OVERSEAS MARINE PVT LTD</t>
  </si>
  <si>
    <t>M/S VIJAY BLAST &amp; COATS</t>
  </si>
  <si>
    <t>M/S ZEMKAD TOOLS AND FASTENERS</t>
  </si>
  <si>
    <t>M/S. AKASH ENGINEERING</t>
  </si>
  <si>
    <t>M/S. AMEYA ENGINEERING</t>
  </si>
  <si>
    <t>M/S. B.M. ELECTRICAL</t>
  </si>
  <si>
    <t>M/S. BHAGWAN SHANKAR GHADGE</t>
  </si>
  <si>
    <t>M/S. DATTA ENGINEERING WORK</t>
  </si>
  <si>
    <t>M/S. DATTA MAYA ELECTRICALS</t>
  </si>
  <si>
    <t>M/S. K.H. FURNITURE</t>
  </si>
  <si>
    <t>M/s. KARAN ENTERPRISE</t>
  </si>
  <si>
    <t>M/s. LAKSHMI  CRYOGENICS (P) LTD*</t>
  </si>
  <si>
    <t>M/S. M.K.FURNITURE</t>
  </si>
  <si>
    <t>M/S. MAHALAXMI GASES</t>
  </si>
  <si>
    <t>M/S. MATOSHREE FABRICATORS</t>
  </si>
  <si>
    <t>M/S. MAYA ELECTRICALS</t>
  </si>
  <si>
    <t>M/S. OM SHREE SWAMI SAMARTH FABRICATORS</t>
  </si>
  <si>
    <t>M/S. OMKAR FABRICATORS</t>
  </si>
  <si>
    <t>M/S. PATIL CONSTRUCTIONS</t>
  </si>
  <si>
    <t>M/S. RISHIRAJ FURNITURE</t>
  </si>
  <si>
    <t>M/S. SAI GANESH HULL ENGINEERING</t>
  </si>
  <si>
    <t>M/S. SANTOSHI MATA FABRICATORS</t>
  </si>
  <si>
    <t>M/S. SHRI GAJANAN HULL FABRICATORS</t>
  </si>
  <si>
    <t>M/S. SUN ENGINEERING</t>
  </si>
  <si>
    <t>M/s. SUPRIYA ENTERPRISES</t>
  </si>
  <si>
    <t>M/s. SUVAN SALES</t>
  </si>
  <si>
    <t>M/S. SWAROOP ENTERPRISES</t>
  </si>
  <si>
    <t>M/S. ZEAL MARKETING PVT. LTD.</t>
  </si>
  <si>
    <t>MAHAKALI COATING</t>
  </si>
  <si>
    <t>MAHALAXMI FABRICATORS</t>
  </si>
  <si>
    <t>MAHAVIR FABRICATORS</t>
  </si>
  <si>
    <t>MAHAVIR MANGAL HYDRO PNEUMATICS</t>
  </si>
  <si>
    <t>MAHESH B. BHAGIYA*</t>
  </si>
  <si>
    <t>MAHESHWARI ENGINEERING</t>
  </si>
  <si>
    <t>MALDAR DREDGERS &amp; SALVAGERS PVT. LTD.</t>
  </si>
  <si>
    <t>MANGAL DEEP ENTERPRISES</t>
  </si>
  <si>
    <t>MANGALORE SECURITY SERVICES PVT LTD*</t>
  </si>
  <si>
    <t>Manilal R. Vishwakarma*</t>
  </si>
  <si>
    <t>MANISH TRADING CORPORATION</t>
  </si>
  <si>
    <t>MANJUNATH CRANES</t>
  </si>
  <si>
    <t>MARUTI ENGINEERING CO</t>
  </si>
  <si>
    <t>MARUTI ENGINEERING RATNAGIRI</t>
  </si>
  <si>
    <t>MATESHWARI COATING (DABHOL RATNAGIRI)</t>
  </si>
  <si>
    <t>MATSON ENGINEERING CONTRACTORS</t>
  </si>
  <si>
    <t>MAULI CIVIL WORKS &amp; SUPPLIERS</t>
  </si>
  <si>
    <t>MEC CONSULTANT</t>
  </si>
  <si>
    <t>MERCES MOTORS&amp;CO.</t>
  </si>
  <si>
    <t>MESSRS. SAI INVESTMENTS</t>
  </si>
  <si>
    <t>MILAN MADHUKAR SAWANT</t>
  </si>
  <si>
    <t>MINAKSHI AVINASH SAWANT*</t>
  </si>
  <si>
    <t>MISHRA ENTERPRISES(DBL)</t>
  </si>
  <si>
    <t>MISHRA ENTERPRISES(GBD)</t>
  </si>
  <si>
    <t>MNAL FABRICATORS</t>
  </si>
  <si>
    <t>MODERN HIRING SERVICES</t>
  </si>
  <si>
    <t>MODSALES</t>
  </si>
  <si>
    <t>MODSALES ENGINEERING COMPANY</t>
  </si>
  <si>
    <t>MR. PRAVIN PRAKASH ZAGADE</t>
  </si>
  <si>
    <t>MUKKA SEA FOOD INDUSTRIES PVT  LTD.*</t>
  </si>
  <si>
    <t>N. N. SHIP BUILDERS AND ENGINEERS PVT. LTD</t>
  </si>
  <si>
    <t>N.G.M. ENTERPRISES</t>
  </si>
  <si>
    <t>NARESH ANANT RAUT</t>
  </si>
  <si>
    <t>NATIONAL TRADERS</t>
  </si>
  <si>
    <t>NAVALAI ELECTRICALS</t>
  </si>
  <si>
    <t>NAVALAI ENTERPRISES</t>
  </si>
  <si>
    <t>NEBULA BUSINESS MACHINES*</t>
  </si>
  <si>
    <t>NEBULA INFORMATIQUE</t>
  </si>
  <si>
    <t>NISHA ENGINEERING CO.</t>
  </si>
  <si>
    <t>NISHANT KESHAV SAWANT</t>
  </si>
  <si>
    <t>NP ENGINEERING</t>
  </si>
  <si>
    <t>OBEROI CHAMBERS COMMERCIAL PREMISES CO-OP SOC. LTD*</t>
  </si>
  <si>
    <t>OJAS PAPER STOL</t>
  </si>
  <si>
    <t>OM ENGINEERING WORKS</t>
  </si>
  <si>
    <t>OM SAI FABRICATORS</t>
  </si>
  <si>
    <t>OM SAI FABRICATORS (MANGLORE YARD)</t>
  </si>
  <si>
    <t>OM SRI SAI FURNITURES</t>
  </si>
  <si>
    <t>OM TECH ENGINEERING</t>
  </si>
  <si>
    <t>OMKAR ENGINEERING COMPANY</t>
  </si>
  <si>
    <t>OMKAR FABRICATORS</t>
  </si>
  <si>
    <t>PAWAN ENGINERRING CO CO</t>
  </si>
  <si>
    <t>PERFECT PLY-N-WOOD</t>
  </si>
  <si>
    <t>PIONEER MARKETING</t>
  </si>
  <si>
    <t>PMS ENTERPRISES</t>
  </si>
  <si>
    <t>POOJA PRASHANT SAWANT*</t>
  </si>
  <si>
    <t>PRAJAKTA ULHAS SAWANT*</t>
  </si>
  <si>
    <t>PRASHANT PRABHAKAR SAWANT*</t>
  </si>
  <si>
    <t>PRISM FABRICTORS</t>
  </si>
  <si>
    <t>PUSHPAM COPY CENTER</t>
  </si>
  <si>
    <t>RADHE ENTERPRISES</t>
  </si>
  <si>
    <t>RAJ ENGINEERING WORKS</t>
  </si>
  <si>
    <t>RAJDHAN METAL</t>
  </si>
  <si>
    <t>RAJESH K SAWANT</t>
  </si>
  <si>
    <t>RAMA SHIP BUILDERS</t>
  </si>
  <si>
    <t>RAMCHANDRA MAHADEV MAHADIK</t>
  </si>
  <si>
    <t>REGAL ENTERPRISES</t>
  </si>
  <si>
    <t xml:space="preserve">RIDDHI SIDDHI FABRICATORS </t>
  </si>
  <si>
    <t>ROHIT S RAO</t>
  </si>
  <si>
    <t>RUSHABH ENGINEERS</t>
  </si>
  <si>
    <t>S.B.HYDRULICS</t>
  </si>
  <si>
    <t>S.R. COATING</t>
  </si>
  <si>
    <t>S.S. CONSULTANT</t>
  </si>
  <si>
    <t>S.S. WOOD WORKS</t>
  </si>
  <si>
    <t>SAANVI ENTERPRISES</t>
  </si>
  <si>
    <t>SAGAR ENTERPRISES</t>
  </si>
  <si>
    <t>SAGAR MARINE SERVICES</t>
  </si>
  <si>
    <t>SAHAS FABRICATORS</t>
  </si>
  <si>
    <t>SAI EARTH MOVERS</t>
  </si>
  <si>
    <t>SAI ENTERPRISES</t>
  </si>
  <si>
    <t>SAI FURNITURE WORKS</t>
  </si>
  <si>
    <t>SAI KRUPA KIRANA STORES</t>
  </si>
  <si>
    <t>SAI VARSHA FABRICATION &amp; PIPING WORKS</t>
  </si>
  <si>
    <t>SAI VARSHA PIPING WORKS</t>
  </si>
  <si>
    <t>SAMARTH SAI FABRICATORS</t>
  </si>
  <si>
    <t>SANIKA FURNITURE WORKS</t>
  </si>
  <si>
    <t>SANIKA TOURS AND TRAVELS</t>
  </si>
  <si>
    <t>SANSKRUTI ENTERPRISES</t>
  </si>
  <si>
    <t>SANTOSHIMATA COATING AND PAINTING</t>
  </si>
  <si>
    <t>SATYAM ENGINEERING (DBL)</t>
  </si>
  <si>
    <t>SATYAM ENGINEERING (GBD)</t>
  </si>
  <si>
    <t>SEA LAND MARINE</t>
  </si>
  <si>
    <t>SEASTAR SURVEYS</t>
  </si>
  <si>
    <t>SEEB MARINE</t>
  </si>
  <si>
    <t>Shabbir A. Gafoor Darvesh</t>
  </si>
  <si>
    <t>SHABIRA FABRICATORS</t>
  </si>
  <si>
    <t xml:space="preserve">Shailesh Sudhakar Tavsalkar </t>
  </si>
  <si>
    <t>SHAKEEL AND MAHBOOB</t>
  </si>
  <si>
    <t>SHANTADURGA ELECTRICALS</t>
  </si>
  <si>
    <t>SHANTARAM LAXMAN VANDARKAR</t>
  </si>
  <si>
    <t>SHASHIDHAR TANTRY P.</t>
  </si>
  <si>
    <t>SHEETAL COATING</t>
  </si>
  <si>
    <t>SHEETAL COATING (DBL)</t>
  </si>
  <si>
    <t>SHIVA ENGINEERING WORKS</t>
  </si>
  <si>
    <t>SHIVAM COATING</t>
  </si>
  <si>
    <t>SHREE BALAJI CONSTRUCTION</t>
  </si>
  <si>
    <t>SHREE BRAMHAND ENTERPRISES</t>
  </si>
  <si>
    <t>SHREE CONSTRUCTIONS</t>
  </si>
  <si>
    <t>SHREE DATTAKRUPA TOURS AND TRAVELS</t>
  </si>
  <si>
    <t>SHREE GANESH COATING</t>
  </si>
  <si>
    <t>SHREE GANESH COATING -RTN</t>
  </si>
  <si>
    <t>SHREE GANESH TRAVELS*</t>
  </si>
  <si>
    <t>SHREE GURUKRUPA TOURS AND TRAVELS</t>
  </si>
  <si>
    <t>SHREE SWAMI SAMARTH ENGINEERING PIPING</t>
  </si>
  <si>
    <t>SHRI MAULI ENGINEERING WORKS</t>
  </si>
  <si>
    <t>SHRI SATERI DEVI ELECTRICAL WORKS</t>
  </si>
  <si>
    <t>SHRIRAM ENTERPRISES</t>
  </si>
  <si>
    <t>SHRIRAM ROADLINES</t>
  </si>
  <si>
    <t>Shubham Structural and Civil Engineers Pvt Ltd</t>
  </si>
  <si>
    <t xml:space="preserve">SIDDHIVINAYAK COATING </t>
  </si>
  <si>
    <t>SIDDHIVINAYAK EXCEL MOTELS PVT. LTD.</t>
  </si>
  <si>
    <t>SIDHIVINAYAK PIPING AND HULL FABRICATION</t>
  </si>
  <si>
    <t>SINGH ENGINEERING</t>
  </si>
  <si>
    <t>SIS INDIA LTD*</t>
  </si>
  <si>
    <t>SMART GUARD SECURITY PVT LTD.</t>
  </si>
  <si>
    <t xml:space="preserve">SRI BALAJI EQUIPMENTS </t>
  </si>
  <si>
    <t>STAR ENTERPRISES</t>
  </si>
  <si>
    <t>STEADFAST SHIPPING PRIVATE LIMITED</t>
  </si>
  <si>
    <t>SUDHAKAR S POONJA</t>
  </si>
  <si>
    <t xml:space="preserve">SUKHAKARTA PIPING </t>
  </si>
  <si>
    <t>SUKHAKARTA PIPING AND HULL FABRICATION</t>
  </si>
  <si>
    <t xml:space="preserve">SUMER ENTERPRISES </t>
  </si>
  <si>
    <t>SUNBEAM RIGVENT MFG CO PVT LTD</t>
  </si>
  <si>
    <t>SUSHAWET FURNITURE</t>
  </si>
  <si>
    <t>SWASTIK AGENCIES</t>
  </si>
  <si>
    <t>UNITECH MARINE PVT LTD</t>
  </si>
  <si>
    <t>UNITED TRADING CORPORATION</t>
  </si>
  <si>
    <t>URMILLA ULHAS SAWANT</t>
  </si>
  <si>
    <t>URMILLA ULHAS SAWANT on behalf of Shamlal Manohar Sawant</t>
  </si>
  <si>
    <t>USHA FIRE AND SAFETY EQUIPMENTS</t>
  </si>
  <si>
    <t>VAISHNAVI COATING</t>
  </si>
  <si>
    <t>VAKRATUND MARINE COATING</t>
  </si>
  <si>
    <t xml:space="preserve">Vandana Enterprises </t>
  </si>
  <si>
    <t>VIDYA ENGINEERING</t>
  </si>
  <si>
    <t>VIJAY SALOKHE AND ASSOCIATES</t>
  </si>
  <si>
    <t>VIJAY WAMAN SAWANT*</t>
  </si>
  <si>
    <t>VIKAS S. SAWANT (TRANSPORT)</t>
  </si>
  <si>
    <t>VISA INDUSTRIAL SAFETY RANGERS*</t>
  </si>
  <si>
    <t>VORA &amp; SONS</t>
  </si>
  <si>
    <t>WELD-AID</t>
  </si>
  <si>
    <t>WELDTECH SAFETY EQUIPMENTS</t>
  </si>
  <si>
    <t>YASH ELECTRICALS</t>
  </si>
  <si>
    <t>YASH FABRICATORS</t>
  </si>
  <si>
    <t>G&amp;T OILFIELD AND OFFSHORE SERVICES PRIVATE LTD</t>
  </si>
  <si>
    <t>*Aforementioned admitted amounts include certain costs incurred by the erstwhile Resolution Professional during the corporate insolvency resolution process period that have been identified as corporate insolvency resolution process costs by the erstwhile Resolution Professional. Supporting documents for confirmation of such insolvency resolution process costs have been sought from the erstwhile Resolution Professional. These costs have also been mentioned separately on the website of the Corporate Debtor at http://bdil.co.in/wp-content/uploads/2019/03/CIRP-Costs-1.pdf</t>
  </si>
  <si>
    <r>
      <rPr>
        <b/>
        <sz val="11"/>
        <rFont val="Times New Roman"/>
        <family val="1"/>
      </rPr>
      <t xml:space="preserve">List of other stakeholders, if any (other than financial creditors and operational creditors)
</t>
    </r>
    <r>
      <rPr>
        <sz val="11"/>
        <rFont val="Times New Roman"/>
        <family val="1"/>
      </rPr>
      <t>(Amount in ₹)</t>
    </r>
  </si>
  <si>
    <r>
      <rPr>
        <b/>
        <sz val="11"/>
        <rFont val="Times New Roman"/>
        <family val="1"/>
      </rPr>
      <t>Sl. No
.</t>
    </r>
  </si>
  <si>
    <t>Name of stakeholder</t>
  </si>
  <si>
    <t>Category of stakeholders (preference shareholders / equity shareholders / partners
/ others)</t>
  </si>
  <si>
    <t>Amount covered by lien or attachment pending disposal</t>
  </si>
  <si>
    <t>PRINCIPAL DIRECTOR (MATERIAL) INDIAN  COAST GUARD ON BEHALF OF MOD</t>
  </si>
  <si>
    <t>Others</t>
  </si>
  <si>
    <t>Other Stakeholders</t>
  </si>
  <si>
    <t>INTEGRATED HEADQUARTERS MINISTRY OF DEFENCE (NAVY)</t>
  </si>
  <si>
    <t>Other stakeholders, if any (other than financial creditors and operational creditors)</t>
  </si>
  <si>
    <t>Amount of claim for the period of twelve months preceding the liquidation commencement
date</t>
  </si>
  <si>
    <t>Pinky Shipyard Limited</t>
  </si>
  <si>
    <t>OP Saxena</t>
  </si>
  <si>
    <t>General Insurance Corporation of India</t>
  </si>
  <si>
    <t>Note 10</t>
  </si>
  <si>
    <t>1. GIC holds First Pari-passu charge on the movable and immgovable properties and CWIP (both presentand future) of the Company (BDIL) at Yards of Ratnagiri, Dabhol, Ghodbunder and Goa</t>
  </si>
  <si>
    <t>2. Asset Cover of INR 1.25 times</t>
  </si>
  <si>
    <t>3. Verified and admitted basis Hon’ble NCLT order dated August 12, 2022 directing the Liquidator to verify the claim and admit or reject on merits.</t>
  </si>
  <si>
    <t>Refer 1 &amp; 3 below</t>
  </si>
  <si>
    <t>2) Verified and admitted basis Pursuant to the order dated June 29, 2022 (received on July 15, 2022) passed by the Hon’ble NCLT,  Mumbai Bench in Appeal 4/2022 in C.P. (IB)292/MB/2017</t>
  </si>
  <si>
    <t>1)Verified and admitted basis Hon’ble NCLT order directing the Liquidator to verify the claim and admit or reject within seven days of the order.</t>
  </si>
  <si>
    <t>Note 10. General Insurance of India Limited</t>
  </si>
  <si>
    <t>Refer 4 below</t>
  </si>
  <si>
    <t>4)Verified and admitted basis Hon’ble NCLT order dated March 4, 2020, which was received by the Liquidator on August 19, 2020, directing the Liquidator to verify the claim and admit or reject on merits.</t>
  </si>
  <si>
    <t>Maharashtra Maritime Board</t>
  </si>
  <si>
    <t>Refer note 2</t>
  </si>
  <si>
    <t>Unpaid insolvency resolution process costs</t>
  </si>
  <si>
    <t>Liquidation costs incurred till date</t>
  </si>
  <si>
    <t>Refer 3 below</t>
  </si>
  <si>
    <t>Note 11. IDBI Bank Limited</t>
  </si>
  <si>
    <t>1. IDBI Bank Ltd holds lien on 13 fixed deposits pertaining to 25 number bank guarantees as sanctioned by the bank</t>
  </si>
  <si>
    <t>Note 11</t>
  </si>
  <si>
    <t xml:space="preserve">2. Primary Charge (Pari Passu with other lenders) on:
 - All Movable and Immovable Assets of the company
 - Flats of guarantors mortagaged to WC lenders
 - Pledge of all unencumbered shares held by promoters
 - Lien on TDR of INR 0.25 crores </t>
  </si>
  <si>
    <t>First Mortgaged Property :</t>
  </si>
  <si>
    <t xml:space="preserve">1) Mirya Group Gram Panchayat : Land situated within the division and subdivision of Ratnagiri Registration area and situated at Village Mirya </t>
  </si>
  <si>
    <t>Second Mortgaged Property :</t>
  </si>
  <si>
    <t xml:space="preserve">1) All that piece of land bearing following survey numbers situated at Village Usgaon, Dapoli  together with all the buildings, structures and Plant &amp; Machinery permanently attached to the earth  </t>
  </si>
  <si>
    <t xml:space="preserve">2) All commercial office spaces at Ayesha Complex Block 6&amp;7 first floor opposite Nagar Panchayat Dapoli with all parkings spaces and facilities </t>
  </si>
  <si>
    <t>3)Residential flats belonging to Mr. PC Kapoor (at 403, Raj Kamal C.H.S., Andheri (W), Mumbai admeasuring built up area of 725 sq ft.) and Mr. Vijay Kumar (at 604, Cliff tower, Lokhandwala, Andheri (W), Mumbai admeasuring built up 610 sq ft.)</t>
  </si>
  <si>
    <t>4) Residential flat No: 604, admeasuring about 610 square feet built up area, on the 6thfloor of the building known as “Cliff Tower Co-Operative Housing Society Ltd”constructed on all those piece and parcels of land admeasuring about 45210 feetmeters bearing plot no: 34, Survey No. 41 (Part), situated at Lokhandwala Cross RoadNo. 3, Swami Samarth Nagar, Lokhandwala Complex, Andheri (West), Mumbai – 400058 in the Registration District and Sub-District of Mumbai City and MumbaiSuburban together with furniture, fixtures attached or permanently fastened oranything attached to structures, present and future.</t>
  </si>
  <si>
    <t>5) All of the properties of the company along with all its fixed assets along with all theplant and machinery of the Company, owned or acquired by the Company from timeto time, which are installed, embedded or otherwise fixed at all the premises of theCompany including those situated at the following location:· Ghodbunder;· Usgaon – Dabhol;· Mirya Bunder Ratnagiri;· Zorinto, Sancole, Goa;· Thannirbhavi, Mangalore;· Shibpur, Howrah, Kolkata;· Mumbai, Maharashtra;· at all other Company’s locations where company has any premisesor elsewhere being and lying in the Company’s premises, or godowns, leasedpremises or rented and whether being used in the business of the Company at theabove said locations, belonging to the Company.</t>
  </si>
  <si>
    <t>6) All of the company’s properties, viz., wind mills including the plant and machinery,equipment, appliance, furniture &amp; fixtures, machinery, spares, stores, tools andaccessories, installed, attached, affixed, embedded to all those pieces and parcels ofplots of land bearing 8 different Location numbers from L1 to L8 each admeasuringabout 55x55m size, being Plot No. SW-2 and SW-3, bearing location No. L1 to L8 (NM-48, 750 kW) situated at Village Brahmanvel, Taluka Sakri, District Dhule, Maharashtra,in the Registration District Dhule and Sub-District of Sakri, together with buildings andconstructions and all rights to use all easements, common areas and facilities andincidentals attached or appurtenated thereto, and all the right, title, interest,property, claims and demands whatsoever of the company into and upon the same.</t>
  </si>
  <si>
    <t>7) All and singular benefit, right, title and leasehold interest of the Company in respectof the commercial office spaces situated at office Nos. 01,02,03,04,05 and 06 on theGround Floor and commercial office spaces situated at office nos. 101, 102, 103, 104,105, 106, 107, 108, 109, 110, 111 and 112 on the First Floor of Oberoi Chambers – II,Oberoi Chambers Commercial Premises Co-op. Soc. Ltd., Plot No. C- 3, CTSNo.645/646 of Oshiwara Village, New Link Road, Andheri (West), Mumbai – 400 053along with all constructions and all open and still parking spaces and facilities andincidentals attached thereto.</t>
  </si>
  <si>
    <t>8) All and singular benefit, right, title and leasehold interest of the Company in respectof the commercial office spaces situated at 302 and 303, Wakefield House, SprottRoad, Ballard Estate, Mumbai – 400 038 in the State of Maharashtra admeasuring7000 square feet, along with all constructions and all open and stilt parking spacesand all facilities and incidentals attached thereto.</t>
  </si>
  <si>
    <t>3. Pledge of shares of Dhanashree Properties pvt ltd, Natural Power Ventures Pvt Ltd and Nirupam Energy Projects Pvt Ltd</t>
  </si>
  <si>
    <t xml:space="preserve">3) Based on NCLT order dated 19.07.2023, Liqudiator has reclassifed the claim of IDBI Bank Ltd as Secured Financial Creditor. </t>
  </si>
  <si>
    <t xml:space="preserve">Union Bank of India </t>
  </si>
  <si>
    <t>Refer 5 below</t>
  </si>
  <si>
    <t>5)Verified and admitted basis Hon’ble NCLT order dated November 21, 2023, which was received by the Liquidator on november 21, 2023, directing the Liquidator to verify the claim and admit the claim of the Applicantas Operational Debt to the extent amounts received by the Corporate Debtor in pursuance of shipbuilding agreement dated 21.10.2011, which came to be assigned in favor of the Applicant in the event of default, as evidenced vide letter dated 27th January, 2014 addressed by the Corporate Debtor to the Applicant whereby the Corporate Debtor has unequivocally admitted that it had received an amount of USD 17.66 Million from Great Offshore (International) Limited on behalf of NSL, from the loan availed from the Applicant.</t>
  </si>
  <si>
    <t>3) Claim is under verification pursuant to Hon'ble NCLT order</t>
  </si>
  <si>
    <t>Annexure
Name of the corporate debtor: Bharati Defence and Infrastructure Limited; Date of commencement of liquidation: 14th January, 2019; List of stakeholders as on: 19th December 2023</t>
  </si>
  <si>
    <t xml:space="preserve">Annexure-1
Name of the corporate debtor: Bharati Defence and Infrastructure Limited; Date of commencement of liquidation: 14 January 2019; List of stakeholders as on: 19th December 2023 </t>
  </si>
  <si>
    <t xml:space="preserve">Annexure-2
Name of the corporate debtor: Bharati Defence and Infrastructure Limited; Date of commencement of liquidation: 14 January 2019; List of stakeholders as on: 19th December 2023 </t>
  </si>
  <si>
    <t>Annexure-3
Name of the corporate debtor: Bharati Defence and Infrastructure Limited; Date of commencement of liquidation: 14 January 2019; List of stakeholders as on:19th December 2023</t>
  </si>
  <si>
    <t>Annexure-4
Name of the corporate debtor: Bharati Defence and Infrastructure Limited; Date of commencement of liquidation: 14 January 2019; List of stakeholders as on: 19th December 2023</t>
  </si>
  <si>
    <t>Name of the corporate debtor: Bharati Defence and Infrastructure Limited ; Date of commencement of liquidation: 14th January, 2019 ; List of stakeholders as on: 19th December 2023</t>
  </si>
  <si>
    <t>Annexure-7
Name of the corporate debtor: Bharati Defence and Infrastructure Limited ; Date of commencement of liquidation: 14th January, 2019 ; List of stakeholders as on: 19th December 2023</t>
  </si>
  <si>
    <t>Office of the State Tax Officer, (ANDHERI_WEST-701)</t>
  </si>
  <si>
    <t>Refer note 3</t>
  </si>
  <si>
    <t>3) Verified and admitted basis Hon'ble NCLT order dated November 9, 2023 and claim was shared by stakeholder on September 20, 2022</t>
  </si>
  <si>
    <t>2) Verified and admitted basis Hon'ble NCLT order dated August 28, 2022 and claim was shared by stakeholder on November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</si>
</sst>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164" formatCode="_-* #,##0_-;\-* #,##0_-;_-* &quot;-&quot;_-;_-@_-"/>
    <numFmt numFmtId="165" formatCode="_-* #,##0.00_-;\-* #,##0.00_-;_-* &quot;-&quot;??_-;_-@_-"/>
    <numFmt numFmtId="166" formatCode="_ * #,##0.00_ ;_ * \-#,##0.00_ ;_ * &quot;-&quot;??_ ;_ @_ "/>
    <numFmt numFmtId="167" formatCode="_ * #,##0_ ;_ * \-#,##0_ ;_ * &quot;-&quot;??_ ;_ @_ "/>
    <numFmt numFmtId="168" formatCode="_-* #,##0.0_-;\-* #,##0.0_-;_-* &quot;-&quot;??_-;_-@_-"/>
    <numFmt numFmtId="169" formatCode="_-* #,##0_-;\-* #,##0_-;_-* &quot;-&quot;??_-;_-@_-"/>
  </numFmts>
  <fonts count="2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11"/>
      <name val="Times New Roman"/>
      <family val="1"/>
    </font>
    <font>
      <sz val="10"/>
      <name val="Times New Roman"/>
      <family val="1"/>
    </font>
    <font>
      <sz val="11"/>
      <color rgb="FF000000"/>
      <name val="Times New Roman"/>
      <family val="2"/>
    </font>
    <font>
      <sz val="11"/>
      <name val="Times New Roman"/>
      <family val="1"/>
    </font>
    <font>
      <b/>
      <sz val="10"/>
      <name val="Times New Roman"/>
      <family val="1"/>
    </font>
    <font>
      <sz val="10"/>
      <color rgb="FF000000"/>
      <name val="Times New Roman"/>
      <family val="1"/>
    </font>
    <font>
      <sz val="11"/>
      <color theme="1"/>
      <name val="Calibri"/>
      <family val="2"/>
    </font>
    <font>
      <sz val="8"/>
      <name val="Times New Roman"/>
      <family val="1"/>
    </font>
    <font>
      <sz val="11"/>
      <color rgb="FF000000"/>
      <name val="Times New Roman"/>
      <family val="1"/>
    </font>
    <font>
      <b/>
      <sz val="11"/>
      <color rgb="FF000000"/>
      <name val="Times New Roman"/>
      <family val="1"/>
    </font>
    <font>
      <sz val="10"/>
      <name val="Arial"/>
      <family val="2"/>
    </font>
    <font>
      <b/>
      <sz val="10"/>
      <color rgb="FF000000"/>
      <name val="Times New Roman"/>
      <family val="1"/>
    </font>
    <font>
      <sz val="10"/>
      <color theme="1"/>
      <name val="Times New Roman"/>
      <family val="1"/>
    </font>
    <font>
      <b/>
      <sz val="10"/>
      <color theme="1"/>
      <name val="Times New Roman"/>
      <family val="1"/>
    </font>
    <font>
      <u/>
      <sz val="11"/>
      <color theme="10"/>
      <name val="Calibri"/>
      <family val="2"/>
      <scheme val="minor"/>
    </font>
    <font>
      <b/>
      <i/>
      <u/>
      <sz val="10"/>
      <color theme="1"/>
      <name val="Times New Roman"/>
      <family val="1"/>
    </font>
  </fonts>
  <fills count="5">
    <fill>
      <patternFill patternType="none"/>
    </fill>
    <fill>
      <patternFill patternType="gray125"/>
    </fill>
    <fill>
      <patternFill patternType="solid">
        <fgColor rgb="FFADAAAA"/>
      </patternFill>
    </fill>
    <fill>
      <patternFill patternType="solid">
        <fgColor rgb="FFD9D9D9"/>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165" fontId="9" fillId="0" borderId="0" applyFont="0" applyFill="0" applyBorder="0" applyAlignment="0" applyProtection="0"/>
    <xf numFmtId="9" fontId="9" fillId="0" borderId="0" applyFont="0" applyFill="0" applyBorder="0" applyAlignment="0" applyProtection="0"/>
    <xf numFmtId="166" fontId="10" fillId="0" borderId="0" applyFont="0" applyFill="0" applyBorder="0" applyAlignment="0" applyProtection="0"/>
    <xf numFmtId="0" fontId="3" fillId="0" borderId="0"/>
    <xf numFmtId="0" fontId="14" fillId="0" borderId="0"/>
    <xf numFmtId="0" fontId="9" fillId="0" borderId="0"/>
    <xf numFmtId="0" fontId="14" fillId="0" borderId="0"/>
    <xf numFmtId="41" fontId="10" fillId="0" borderId="0" applyFont="0" applyFill="0" applyBorder="0" applyAlignment="0" applyProtection="0"/>
    <xf numFmtId="0" fontId="2" fillId="0" borderId="0"/>
    <xf numFmtId="0" fontId="18" fillId="0" borderId="0" applyNumberFormat="0" applyFill="0" applyBorder="0" applyAlignment="0" applyProtection="0"/>
    <xf numFmtId="166" fontId="2" fillId="0" borderId="0" applyFont="0" applyFill="0" applyBorder="0" applyAlignment="0" applyProtection="0"/>
    <xf numFmtId="165" fontId="14" fillId="0" borderId="0" applyFont="0" applyFill="0" applyBorder="0" applyAlignment="0" applyProtection="0"/>
    <xf numFmtId="0" fontId="1" fillId="0" borderId="0"/>
  </cellStyleXfs>
  <cellXfs count="225">
    <xf numFmtId="0" fontId="0" fillId="0" borderId="0" xfId="0" applyAlignment="1">
      <alignment horizontal="left" vertical="top"/>
    </xf>
    <xf numFmtId="0" fontId="0" fillId="0" borderId="1" xfId="0" applyBorder="1" applyAlignment="1">
      <alignment horizontal="left" vertical="center" wrapText="1"/>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168" fontId="12" fillId="0" borderId="6" xfId="0" applyNumberFormat="1" applyFont="1" applyBorder="1" applyAlignment="1">
      <alignment horizontal="center" vertical="center" wrapText="1"/>
    </xf>
    <xf numFmtId="164" fontId="12" fillId="0" borderId="6" xfId="0" applyNumberFormat="1" applyFont="1" applyBorder="1" applyAlignment="1">
      <alignment vertical="center" wrapText="1"/>
    </xf>
    <xf numFmtId="0" fontId="12" fillId="0" borderId="6" xfId="0" applyFont="1" applyBorder="1" applyAlignment="1">
      <alignment horizontal="left" vertical="center" wrapText="1"/>
    </xf>
    <xf numFmtId="10" fontId="12" fillId="0" borderId="6" xfId="2" applyNumberFormat="1" applyFont="1" applyFill="1" applyBorder="1" applyAlignment="1">
      <alignment horizontal="right" vertical="center" wrapText="1"/>
    </xf>
    <xf numFmtId="167" fontId="12" fillId="0" borderId="6" xfId="0" applyNumberFormat="1" applyFont="1" applyBorder="1" applyAlignment="1">
      <alignment horizontal="left" vertical="center" wrapText="1"/>
    </xf>
    <xf numFmtId="167" fontId="13" fillId="0" borderId="6" xfId="0" applyNumberFormat="1" applyFont="1" applyBorder="1" applyAlignment="1">
      <alignment horizontal="left" vertical="center" wrapText="1"/>
    </xf>
    <xf numFmtId="14" fontId="12" fillId="0" borderId="6" xfId="0" applyNumberFormat="1" applyFont="1" applyBorder="1" applyAlignment="1">
      <alignment horizontal="left" vertical="center" wrapText="1"/>
    </xf>
    <xf numFmtId="0" fontId="12" fillId="0" borderId="0" xfId="0" applyFont="1" applyAlignment="1">
      <alignment horizontal="left" vertical="top"/>
    </xf>
    <xf numFmtId="0" fontId="4" fillId="0" borderId="0" xfId="0" applyFont="1" applyAlignment="1">
      <alignment horizontal="center" vertical="top" wrapText="1"/>
    </xf>
    <xf numFmtId="0" fontId="12" fillId="0" borderId="0" xfId="0" applyFont="1" applyAlignment="1">
      <alignment horizontal="center" vertical="top" wrapText="1"/>
    </xf>
    <xf numFmtId="0" fontId="12" fillId="0" borderId="6" xfId="0" applyFont="1" applyBorder="1" applyAlignment="1">
      <alignment horizontal="left" wrapText="1"/>
    </xf>
    <xf numFmtId="41" fontId="12" fillId="0" borderId="6" xfId="0" applyNumberFormat="1" applyFont="1" applyBorder="1" applyAlignment="1">
      <alignment horizontal="right" vertical="center" wrapText="1"/>
    </xf>
    <xf numFmtId="10" fontId="12" fillId="0" borderId="6" xfId="2" applyNumberFormat="1" applyFont="1" applyFill="1" applyBorder="1" applyAlignment="1">
      <alignment horizontal="center" vertical="center" wrapText="1"/>
    </xf>
    <xf numFmtId="167" fontId="12" fillId="0" borderId="6" xfId="0" applyNumberFormat="1" applyFont="1" applyBorder="1" applyAlignment="1">
      <alignment horizontal="center" vertical="center" wrapText="1"/>
    </xf>
    <xf numFmtId="41" fontId="13" fillId="0" borderId="6" xfId="0" applyNumberFormat="1" applyFont="1" applyBorder="1" applyAlignment="1">
      <alignment horizontal="left" wrapText="1"/>
    </xf>
    <xf numFmtId="41" fontId="13" fillId="0" borderId="6" xfId="0" applyNumberFormat="1" applyFont="1" applyBorder="1" applyAlignment="1">
      <alignment horizontal="right" wrapText="1"/>
    </xf>
    <xf numFmtId="41" fontId="12" fillId="0" borderId="0" xfId="0" applyNumberFormat="1" applyFont="1" applyAlignment="1">
      <alignment horizontal="left" vertical="top"/>
    </xf>
    <xf numFmtId="0" fontId="16" fillId="0" borderId="6" xfId="0" applyFont="1" applyBorder="1" applyAlignment="1">
      <alignment vertical="center" wrapText="1"/>
    </xf>
    <xf numFmtId="0" fontId="5" fillId="0" borderId="6" xfId="0" applyFont="1" applyBorder="1" applyAlignment="1">
      <alignment vertical="center" wrapText="1"/>
    </xf>
    <xf numFmtId="0" fontId="16" fillId="4" borderId="6" xfId="7" applyFont="1" applyFill="1" applyBorder="1" applyAlignment="1">
      <alignment horizontal="left" vertical="center" wrapText="1"/>
    </xf>
    <xf numFmtId="41" fontId="16" fillId="0" borderId="6" xfId="8" applyFont="1" applyFill="1" applyBorder="1" applyAlignment="1">
      <alignment horizontal="center" vertical="center" wrapText="1"/>
    </xf>
    <xf numFmtId="41" fontId="16" fillId="0" borderId="6" xfId="8" applyFont="1" applyFill="1" applyBorder="1" applyAlignment="1">
      <alignment horizontal="center" vertical="center"/>
    </xf>
    <xf numFmtId="41" fontId="16" fillId="0" borderId="6" xfId="8" applyFont="1" applyBorder="1" applyAlignment="1">
      <alignment horizontal="center" vertical="center"/>
    </xf>
    <xf numFmtId="0" fontId="0" fillId="0" borderId="1" xfId="0" applyBorder="1" applyAlignment="1">
      <alignment horizontal="right" vertical="center" wrapText="1"/>
    </xf>
    <xf numFmtId="0" fontId="0" fillId="0" borderId="0" xfId="0" applyAlignment="1">
      <alignment horizontal="left" vertical="center"/>
    </xf>
    <xf numFmtId="169" fontId="0" fillId="0" borderId="1" xfId="1" applyNumberFormat="1" applyFont="1" applyFill="1" applyBorder="1" applyAlignment="1">
      <alignment horizontal="right" vertical="center" wrapText="1"/>
    </xf>
    <xf numFmtId="169" fontId="0" fillId="0" borderId="1" xfId="1" applyNumberFormat="1" applyFont="1" applyFill="1" applyBorder="1" applyAlignment="1">
      <alignment vertical="center" wrapText="1"/>
    </xf>
    <xf numFmtId="169" fontId="0" fillId="0" borderId="1" xfId="0" applyNumberFormat="1" applyBorder="1" applyAlignment="1">
      <alignment horizontal="left" vertical="center" wrapText="1"/>
    </xf>
    <xf numFmtId="0" fontId="9" fillId="0" borderId="0" xfId="0" applyFont="1" applyAlignment="1">
      <alignment horizontal="center" vertical="center" wrapText="1"/>
    </xf>
    <xf numFmtId="1" fontId="6" fillId="0" borderId="1" xfId="0" applyNumberFormat="1" applyFont="1" applyBorder="1" applyAlignment="1">
      <alignment horizontal="center" vertical="center" shrinkToFit="1"/>
    </xf>
    <xf numFmtId="0" fontId="7" fillId="0" borderId="1" xfId="0" applyFont="1" applyBorder="1" applyAlignment="1">
      <alignment horizontal="left" vertical="center" wrapText="1"/>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horizontal="right" vertical="center"/>
    </xf>
    <xf numFmtId="169" fontId="0" fillId="0" borderId="1" xfId="0" applyNumberFormat="1" applyBorder="1" applyAlignment="1">
      <alignment horizontal="right" vertical="center" wrapText="1"/>
    </xf>
    <xf numFmtId="0" fontId="15" fillId="3" borderId="1" xfId="0" applyFont="1" applyFill="1" applyBorder="1" applyAlignment="1">
      <alignment horizontal="right" vertical="center" wrapText="1"/>
    </xf>
    <xf numFmtId="169" fontId="15" fillId="3" borderId="1" xfId="1" applyNumberFormat="1" applyFont="1" applyFill="1" applyBorder="1" applyAlignment="1">
      <alignment horizontal="right" vertical="center" wrapText="1"/>
    </xf>
    <xf numFmtId="169" fontId="15" fillId="3" borderId="1" xfId="1" applyNumberFormat="1" applyFont="1" applyFill="1" applyBorder="1" applyAlignment="1">
      <alignment vertical="center" wrapText="1"/>
    </xf>
    <xf numFmtId="0" fontId="0" fillId="3" borderId="5" xfId="0" applyFill="1" applyBorder="1" applyAlignment="1">
      <alignment horizontal="left" vertical="center" wrapText="1"/>
    </xf>
    <xf numFmtId="0" fontId="0" fillId="3" borderId="1" xfId="0" applyFill="1" applyBorder="1" applyAlignment="1">
      <alignment horizontal="left" vertical="center" wrapText="1"/>
    </xf>
    <xf numFmtId="0" fontId="4" fillId="0" borderId="1" xfId="0" applyFont="1" applyBorder="1" applyAlignment="1">
      <alignment horizontal="center" vertical="center" wrapText="1"/>
    </xf>
    <xf numFmtId="169" fontId="0" fillId="0" borderId="4" xfId="1" applyNumberFormat="1" applyFont="1" applyFill="1" applyBorder="1" applyAlignment="1">
      <alignment horizontal="right" vertical="center" wrapText="1"/>
    </xf>
    <xf numFmtId="169" fontId="0" fillId="0" borderId="5" xfId="1" applyNumberFormat="1" applyFont="1" applyFill="1" applyBorder="1" applyAlignment="1">
      <alignment vertical="center" wrapText="1"/>
    </xf>
    <xf numFmtId="0" fontId="0" fillId="2" borderId="2" xfId="0" applyFill="1" applyBorder="1" applyAlignment="1">
      <alignment horizontal="right" vertical="center" wrapText="1"/>
    </xf>
    <xf numFmtId="0" fontId="0" fillId="0" borderId="3" xfId="0" applyBorder="1" applyAlignment="1">
      <alignment horizontal="right" vertical="center" wrapText="1"/>
    </xf>
    <xf numFmtId="0" fontId="0" fillId="0" borderId="6" xfId="0" applyBorder="1" applyAlignment="1">
      <alignment horizontal="right" vertical="center"/>
    </xf>
    <xf numFmtId="0" fontId="0" fillId="0" borderId="6" xfId="0" applyBorder="1" applyAlignment="1">
      <alignment horizontal="right" vertical="center" wrapText="1"/>
    </xf>
    <xf numFmtId="0" fontId="12" fillId="0" borderId="0" xfId="0" applyFont="1" applyAlignment="1">
      <alignment horizontal="center" vertical="top"/>
    </xf>
    <xf numFmtId="169" fontId="0" fillId="0" borderId="0" xfId="0" applyNumberFormat="1" applyAlignment="1">
      <alignment horizontal="left" vertical="center"/>
    </xf>
    <xf numFmtId="0" fontId="8" fillId="0" borderId="0" xfId="6" applyFont="1" applyAlignment="1">
      <alignment horizontal="center" vertical="center" wrapText="1"/>
    </xf>
    <xf numFmtId="0" fontId="9" fillId="0" borderId="0" xfId="6" applyAlignment="1">
      <alignment horizontal="left" vertical="center"/>
    </xf>
    <xf numFmtId="0" fontId="9" fillId="0" borderId="0" xfId="6" applyAlignment="1">
      <alignment horizontal="center" vertical="center" wrapText="1"/>
    </xf>
    <xf numFmtId="0" fontId="8" fillId="0" borderId="6" xfId="6" applyFont="1" applyBorder="1" applyAlignment="1">
      <alignment horizontal="left" vertical="center" wrapText="1"/>
    </xf>
    <xf numFmtId="0" fontId="9" fillId="0" borderId="6" xfId="6" applyBorder="1" applyAlignment="1">
      <alignment horizontal="left" vertical="center" wrapText="1"/>
    </xf>
    <xf numFmtId="44" fontId="9" fillId="0" borderId="6" xfId="6" applyNumberFormat="1" applyBorder="1" applyAlignment="1">
      <alignment horizontal="right" vertical="center" wrapText="1"/>
    </xf>
    <xf numFmtId="10" fontId="9" fillId="0" borderId="6" xfId="2" applyNumberFormat="1" applyFont="1" applyFill="1" applyBorder="1" applyAlignment="1">
      <alignment horizontal="left" vertical="center" wrapText="1"/>
    </xf>
    <xf numFmtId="0" fontId="9" fillId="0" borderId="6" xfId="6" applyBorder="1" applyAlignment="1">
      <alignment horizontal="left" vertical="center"/>
    </xf>
    <xf numFmtId="41" fontId="15" fillId="0" borderId="6" xfId="6" applyNumberFormat="1" applyFont="1" applyBorder="1" applyAlignment="1">
      <alignment horizontal="left" vertical="center"/>
    </xf>
    <xf numFmtId="41" fontId="9" fillId="0" borderId="0" xfId="6" applyNumberFormat="1" applyAlignment="1">
      <alignment horizontal="left" vertical="center"/>
    </xf>
    <xf numFmtId="0" fontId="8" fillId="0" borderId="6" xfId="6" applyFont="1" applyBorder="1" applyAlignment="1">
      <alignment vertical="center" wrapText="1"/>
    </xf>
    <xf numFmtId="0" fontId="9" fillId="0" borderId="6" xfId="6" applyBorder="1" applyAlignment="1">
      <alignment vertical="center" wrapText="1"/>
    </xf>
    <xf numFmtId="10" fontId="9" fillId="0" borderId="6" xfId="2" applyNumberFormat="1" applyFont="1" applyFill="1" applyBorder="1" applyAlignment="1">
      <alignment vertical="center" wrapText="1"/>
    </xf>
    <xf numFmtId="0" fontId="15" fillId="0" borderId="6" xfId="6" applyFont="1" applyBorder="1" applyAlignment="1">
      <alignment horizontal="left"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14" fontId="5" fillId="0" borderId="6" xfId="5" applyNumberFormat="1" applyFont="1" applyBorder="1" applyAlignment="1">
      <alignment vertical="center"/>
    </xf>
    <xf numFmtId="0" fontId="8" fillId="0" borderId="0" xfId="6" applyFont="1" applyAlignment="1">
      <alignment horizontal="left" vertical="center" wrapText="1"/>
    </xf>
    <xf numFmtId="0" fontId="8" fillId="0" borderId="6" xfId="6" applyFont="1" applyBorder="1" applyAlignment="1">
      <alignment horizontal="center" vertical="center" wrapText="1"/>
    </xf>
    <xf numFmtId="0" fontId="9" fillId="0" borderId="6" xfId="6" applyBorder="1" applyAlignment="1">
      <alignment horizontal="center" vertical="center" wrapText="1"/>
    </xf>
    <xf numFmtId="0" fontId="16" fillId="0" borderId="6" xfId="7" applyFont="1" applyBorder="1" applyAlignment="1">
      <alignment horizontal="left" vertical="center" wrapText="1"/>
    </xf>
    <xf numFmtId="14" fontId="9" fillId="0" borderId="6" xfId="6" applyNumberFormat="1" applyBorder="1" applyAlignment="1">
      <alignment horizontal="right" vertical="center" wrapText="1"/>
    </xf>
    <xf numFmtId="14" fontId="9" fillId="0" borderId="6" xfId="6" applyNumberFormat="1" applyBorder="1" applyAlignment="1">
      <alignment horizontal="right" vertical="center"/>
    </xf>
    <xf numFmtId="14" fontId="16" fillId="0" borderId="6" xfId="0" applyNumberFormat="1" applyFont="1" applyBorder="1" applyAlignment="1">
      <alignment horizontal="right" vertical="center"/>
    </xf>
    <xf numFmtId="14" fontId="5" fillId="0" borderId="6" xfId="5" applyNumberFormat="1" applyFont="1" applyBorder="1" applyAlignment="1">
      <alignment horizontal="right" vertical="center"/>
    </xf>
    <xf numFmtId="0" fontId="9" fillId="0" borderId="0" xfId="6" applyAlignment="1">
      <alignment horizontal="right" vertical="center"/>
    </xf>
    <xf numFmtId="1" fontId="16" fillId="0" borderId="6" xfId="7" applyNumberFormat="1" applyFont="1" applyBorder="1" applyAlignment="1">
      <alignment horizontal="center" vertical="center" wrapText="1"/>
    </xf>
    <xf numFmtId="41" fontId="17" fillId="0" borderId="6" xfId="8" applyFont="1" applyFill="1" applyBorder="1" applyAlignment="1">
      <alignment horizontal="center" vertical="center"/>
    </xf>
    <xf numFmtId="0" fontId="16" fillId="0" borderId="6" xfId="7" applyFont="1" applyBorder="1" applyAlignment="1">
      <alignment horizontal="center" vertical="center" wrapText="1"/>
    </xf>
    <xf numFmtId="0" fontId="9" fillId="0" borderId="0" xfId="6" applyAlignment="1">
      <alignment horizontal="left" vertical="center" wrapText="1"/>
    </xf>
    <xf numFmtId="0" fontId="9" fillId="0" borderId="0" xfId="0" applyFont="1" applyAlignment="1">
      <alignment horizontal="left" vertical="center" wrapText="1"/>
    </xf>
    <xf numFmtId="0" fontId="8"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14" fontId="9" fillId="0" borderId="6" xfId="0" applyNumberFormat="1" applyFont="1" applyBorder="1" applyAlignment="1">
      <alignment horizontal="left" vertical="center"/>
    </xf>
    <xf numFmtId="169" fontId="16" fillId="0" borderId="6" xfId="1" applyNumberFormat="1" applyFont="1" applyBorder="1" applyAlignment="1">
      <alignment vertical="center"/>
    </xf>
    <xf numFmtId="10" fontId="9" fillId="0" borderId="6" xfId="2" applyNumberFormat="1" applyFont="1" applyFill="1" applyBorder="1" applyAlignment="1">
      <alignment horizontal="right" vertical="center"/>
    </xf>
    <xf numFmtId="44" fontId="9" fillId="0" borderId="6" xfId="0" applyNumberFormat="1" applyFont="1" applyBorder="1" applyAlignment="1">
      <alignment horizontal="right" vertical="center"/>
    </xf>
    <xf numFmtId="0" fontId="9" fillId="0" borderId="0" xfId="0" applyFont="1" applyAlignment="1">
      <alignment horizontal="left" vertical="center"/>
    </xf>
    <xf numFmtId="169" fontId="15" fillId="0" borderId="6" xfId="0" applyNumberFormat="1" applyFont="1" applyBorder="1" applyAlignment="1">
      <alignment horizontal="left" vertical="center" wrapText="1"/>
    </xf>
    <xf numFmtId="0" fontId="9" fillId="0" borderId="6" xfId="0" applyFont="1" applyBorder="1" applyAlignment="1">
      <alignment horizontal="center" vertical="center" wrapText="1"/>
    </xf>
    <xf numFmtId="0" fontId="0" fillId="0" borderId="6" xfId="0" applyBorder="1" applyAlignment="1">
      <alignment horizontal="left" vertical="center" wrapText="1"/>
    </xf>
    <xf numFmtId="14" fontId="0" fillId="0" borderId="6" xfId="0" applyNumberFormat="1" applyBorder="1" applyAlignment="1">
      <alignment horizontal="left" vertical="center" wrapText="1"/>
    </xf>
    <xf numFmtId="10" fontId="0" fillId="0" borderId="6" xfId="2" applyNumberFormat="1" applyFont="1" applyFill="1" applyBorder="1" applyAlignment="1">
      <alignment horizontal="center" vertical="center" wrapText="1"/>
    </xf>
    <xf numFmtId="165" fontId="0" fillId="0" borderId="6" xfId="0" applyNumberFormat="1" applyBorder="1" applyAlignment="1">
      <alignment horizontal="left" vertical="center" wrapText="1"/>
    </xf>
    <xf numFmtId="0" fontId="0" fillId="0" borderId="6" xfId="0" applyBorder="1" applyAlignment="1">
      <alignment horizontal="left" vertical="center"/>
    </xf>
    <xf numFmtId="166" fontId="15" fillId="0" borderId="6" xfId="0" applyNumberFormat="1" applyFont="1" applyBorder="1" applyAlignment="1">
      <alignment horizontal="left" vertical="center"/>
    </xf>
    <xf numFmtId="14" fontId="12" fillId="0" borderId="6" xfId="0" applyNumberFormat="1" applyFont="1" applyBorder="1" applyAlignment="1">
      <alignment horizontal="right" vertical="center" wrapText="1"/>
    </xf>
    <xf numFmtId="1" fontId="0" fillId="0" borderId="0" xfId="0" applyNumberFormat="1" applyAlignment="1">
      <alignment horizontal="center" vertical="center"/>
    </xf>
    <xf numFmtId="167" fontId="0" fillId="0" borderId="6" xfId="0" applyNumberFormat="1" applyBorder="1" applyAlignment="1">
      <alignment horizontal="left" vertical="center" wrapText="1"/>
    </xf>
    <xf numFmtId="167" fontId="0" fillId="0" borderId="6" xfId="0" applyNumberFormat="1" applyBorder="1" applyAlignment="1">
      <alignment horizontal="left" vertical="center"/>
    </xf>
    <xf numFmtId="167" fontId="15" fillId="0" borderId="6" xfId="0" applyNumberFormat="1" applyFont="1" applyBorder="1" applyAlignment="1">
      <alignment horizontal="left" vertical="center"/>
    </xf>
    <xf numFmtId="14" fontId="9" fillId="0" borderId="6" xfId="6" applyNumberForma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center" vertical="center" wrapText="1"/>
    </xf>
    <xf numFmtId="0" fontId="5" fillId="0" borderId="0" xfId="5" applyFont="1" applyAlignment="1">
      <alignment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8" fillId="0" borderId="6" xfId="0" applyFont="1" applyBorder="1" applyAlignment="1">
      <alignment horizontal="center" vertical="center" wrapText="1"/>
    </xf>
    <xf numFmtId="0" fontId="9" fillId="0" borderId="6" xfId="0" applyFont="1" applyBorder="1" applyAlignment="1">
      <alignment vertical="center" wrapText="1"/>
    </xf>
    <xf numFmtId="14" fontId="9" fillId="0" borderId="6" xfId="0" applyNumberFormat="1" applyFont="1" applyBorder="1" applyAlignment="1">
      <alignment vertical="center" wrapText="1"/>
    </xf>
    <xf numFmtId="167" fontId="16" fillId="0" borderId="6" xfId="3" applyNumberFormat="1" applyFont="1" applyFill="1" applyBorder="1" applyAlignment="1">
      <alignment horizontal="right" vertical="center"/>
    </xf>
    <xf numFmtId="169" fontId="9" fillId="0" borderId="6" xfId="0" applyNumberFormat="1" applyFont="1" applyBorder="1" applyAlignment="1">
      <alignment vertical="center" wrapText="1"/>
    </xf>
    <xf numFmtId="168" fontId="9" fillId="0" borderId="6" xfId="0" applyNumberFormat="1" applyFont="1" applyBorder="1" applyAlignment="1">
      <alignment horizontal="center" vertical="center" wrapText="1"/>
    </xf>
    <xf numFmtId="10" fontId="9" fillId="0" borderId="6" xfId="2" applyNumberFormat="1" applyFont="1" applyFill="1" applyBorder="1" applyAlignment="1">
      <alignment horizontal="right" vertical="center" wrapText="1"/>
    </xf>
    <xf numFmtId="164" fontId="9" fillId="0" borderId="6" xfId="0" applyNumberFormat="1" applyFont="1" applyBorder="1" applyAlignment="1">
      <alignment vertical="center" wrapText="1"/>
    </xf>
    <xf numFmtId="164" fontId="9" fillId="0" borderId="6" xfId="0" applyNumberFormat="1" applyFont="1" applyBorder="1" applyAlignment="1">
      <alignment horizontal="center" vertical="center" wrapText="1"/>
    </xf>
    <xf numFmtId="167" fontId="9" fillId="0" borderId="6" xfId="0" applyNumberFormat="1" applyFont="1" applyBorder="1" applyAlignment="1">
      <alignment vertical="center" wrapText="1"/>
    </xf>
    <xf numFmtId="167" fontId="16" fillId="0" borderId="6" xfId="3" applyNumberFormat="1" applyFont="1" applyBorder="1" applyAlignment="1">
      <alignment horizontal="right" vertical="center"/>
    </xf>
    <xf numFmtId="0" fontId="16" fillId="0" borderId="6" xfId="4" applyFont="1" applyBorder="1" applyAlignment="1">
      <alignment vertical="center"/>
    </xf>
    <xf numFmtId="0" fontId="16" fillId="0" borderId="6" xfId="4" applyFont="1" applyBorder="1" applyAlignment="1">
      <alignment vertical="center" wrapText="1"/>
    </xf>
    <xf numFmtId="165" fontId="9" fillId="0" borderId="6" xfId="0" applyNumberFormat="1" applyFont="1" applyBorder="1" applyAlignment="1">
      <alignment vertical="center" wrapText="1"/>
    </xf>
    <xf numFmtId="167" fontId="17" fillId="0" borderId="6" xfId="3" applyNumberFormat="1" applyFont="1" applyBorder="1" applyAlignment="1">
      <alignment vertical="center"/>
    </xf>
    <xf numFmtId="0" fontId="16" fillId="0" borderId="0" xfId="4" applyFont="1" applyAlignment="1">
      <alignment vertical="center"/>
    </xf>
    <xf numFmtId="0" fontId="9" fillId="0" borderId="0" xfId="0" applyFont="1" applyAlignment="1">
      <alignment vertical="center" wrapText="1"/>
    </xf>
    <xf numFmtId="167" fontId="17" fillId="0" borderId="0" xfId="3" applyNumberFormat="1" applyFont="1" applyBorder="1" applyAlignment="1">
      <alignment vertical="center"/>
    </xf>
    <xf numFmtId="169" fontId="9" fillId="0" borderId="0" xfId="0" applyNumberFormat="1" applyFont="1" applyAlignment="1">
      <alignment vertical="center" wrapText="1"/>
    </xf>
    <xf numFmtId="167" fontId="9" fillId="0" borderId="0" xfId="0" applyNumberFormat="1" applyFont="1" applyAlignment="1">
      <alignment vertical="center" wrapText="1"/>
    </xf>
    <xf numFmtId="0" fontId="19"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3" fontId="9" fillId="0" borderId="6" xfId="0" applyNumberFormat="1" applyFont="1" applyBorder="1" applyAlignment="1">
      <alignment horizontal="left" vertical="center"/>
    </xf>
    <xf numFmtId="2" fontId="9" fillId="0" borderId="0" xfId="0" applyNumberFormat="1" applyFont="1" applyAlignment="1">
      <alignment horizontal="left" vertical="center"/>
    </xf>
    <xf numFmtId="169" fontId="9" fillId="0" borderId="0" xfId="1" applyNumberFormat="1" applyFont="1" applyFill="1" applyBorder="1" applyAlignment="1">
      <alignment horizontal="left" vertical="center"/>
    </xf>
    <xf numFmtId="0" fontId="16" fillId="0" borderId="0" xfId="0" applyFont="1"/>
    <xf numFmtId="0" fontId="4" fillId="0" borderId="0" xfId="0" applyFont="1" applyAlignment="1">
      <alignment horizontal="center" vertical="center" wrapText="1"/>
    </xf>
    <xf numFmtId="169" fontId="9" fillId="0" borderId="0" xfId="0" applyNumberFormat="1" applyFont="1" applyAlignment="1">
      <alignment horizontal="left" vertical="center" wrapText="1"/>
    </xf>
    <xf numFmtId="41" fontId="9" fillId="0" borderId="0" xfId="6" applyNumberFormat="1" applyAlignment="1">
      <alignment horizontal="right" vertical="center"/>
    </xf>
    <xf numFmtId="167" fontId="12" fillId="0" borderId="0" xfId="0" applyNumberFormat="1" applyFont="1" applyAlignment="1">
      <alignment horizontal="left" vertical="top"/>
    </xf>
    <xf numFmtId="165" fontId="0" fillId="0" borderId="0" xfId="0" applyNumberFormat="1" applyAlignment="1">
      <alignment horizontal="left" vertical="center"/>
    </xf>
    <xf numFmtId="0" fontId="9" fillId="0" borderId="0" xfId="0" applyFont="1" applyAlignment="1">
      <alignment horizontal="left" vertical="center"/>
    </xf>
    <xf numFmtId="169" fontId="5" fillId="0" borderId="1" xfId="1" applyNumberFormat="1" applyFont="1" applyFill="1" applyBorder="1" applyAlignment="1">
      <alignment horizontal="right" vertical="center" wrapText="1"/>
    </xf>
    <xf numFmtId="0" fontId="5" fillId="0" borderId="1" xfId="0" applyFont="1" applyBorder="1" applyAlignment="1">
      <alignment horizontal="right" vertical="center" wrapText="1"/>
    </xf>
    <xf numFmtId="169" fontId="5" fillId="0" borderId="1" xfId="1" applyNumberFormat="1" applyFont="1" applyFill="1" applyBorder="1" applyAlignment="1">
      <alignment vertical="center" wrapText="1"/>
    </xf>
    <xf numFmtId="0" fontId="9" fillId="0" borderId="6" xfId="0" applyFont="1" applyFill="1" applyBorder="1" applyAlignment="1">
      <alignment horizontal="left" vertical="center" wrapText="1"/>
    </xf>
    <xf numFmtId="0" fontId="16" fillId="0" borderId="6" xfId="4" applyFont="1" applyFill="1" applyBorder="1" applyAlignment="1">
      <alignment vertical="center"/>
    </xf>
    <xf numFmtId="14" fontId="9" fillId="0" borderId="6" xfId="0" applyNumberFormat="1" applyFont="1" applyFill="1" applyBorder="1" applyAlignment="1">
      <alignment vertical="center" wrapText="1"/>
    </xf>
    <xf numFmtId="169" fontId="16" fillId="0" borderId="6" xfId="1" applyNumberFormat="1" applyFont="1" applyFill="1" applyBorder="1" applyAlignment="1">
      <alignment vertical="center"/>
    </xf>
    <xf numFmtId="0" fontId="9" fillId="0" borderId="6" xfId="0" applyFont="1" applyFill="1" applyBorder="1" applyAlignment="1">
      <alignment vertical="center" wrapText="1"/>
    </xf>
    <xf numFmtId="167" fontId="9" fillId="0" borderId="6" xfId="0" applyNumberFormat="1" applyFont="1" applyFill="1" applyBorder="1" applyAlignment="1">
      <alignment vertical="center" wrapText="1"/>
    </xf>
    <xf numFmtId="0" fontId="9" fillId="0" borderId="6" xfId="0" applyFont="1" applyFill="1" applyBorder="1" applyAlignment="1">
      <alignment horizontal="center" vertical="center" wrapText="1"/>
    </xf>
    <xf numFmtId="168" fontId="9" fillId="0" borderId="6" xfId="0" applyNumberFormat="1" applyFont="1" applyFill="1" applyBorder="1" applyAlignment="1">
      <alignment horizontal="center" vertical="center" wrapText="1"/>
    </xf>
    <xf numFmtId="164" fontId="9" fillId="0" borderId="6" xfId="0" applyNumberFormat="1" applyFont="1" applyFill="1" applyBorder="1" applyAlignment="1">
      <alignment vertical="center" wrapText="1"/>
    </xf>
    <xf numFmtId="165" fontId="9" fillId="0" borderId="6" xfId="0" applyNumberFormat="1" applyFont="1" applyFill="1" applyBorder="1" applyAlignment="1">
      <alignment vertical="center" wrapText="1"/>
    </xf>
    <xf numFmtId="0" fontId="9" fillId="0" borderId="0" xfId="0" applyFont="1" applyFill="1" applyAlignment="1">
      <alignment horizontal="left" vertical="center"/>
    </xf>
    <xf numFmtId="0" fontId="9" fillId="0" borderId="6" xfId="6" applyBorder="1" applyAlignment="1">
      <alignment horizontal="center" vertical="center" wrapText="1"/>
    </xf>
    <xf numFmtId="0" fontId="9" fillId="0" borderId="6" xfId="6" applyBorder="1" applyAlignment="1">
      <alignment horizontal="left" vertical="center" wrapText="1"/>
    </xf>
    <xf numFmtId="0" fontId="9" fillId="0" borderId="0" xfId="6" applyAlignment="1">
      <alignment horizontal="left" vertical="center" wrapText="1"/>
    </xf>
    <xf numFmtId="14" fontId="9" fillId="0" borderId="0" xfId="6" applyNumberFormat="1" applyBorder="1" applyAlignment="1">
      <alignment horizontal="right" vertical="center"/>
    </xf>
    <xf numFmtId="0" fontId="9" fillId="0" borderId="6" xfId="6" applyBorder="1" applyAlignment="1">
      <alignment horizontal="left" vertical="center" wrapText="1"/>
    </xf>
    <xf numFmtId="0" fontId="9" fillId="0" borderId="6" xfId="6" applyFill="1" applyBorder="1" applyAlignment="1">
      <alignment horizontal="center" vertical="center" wrapText="1"/>
    </xf>
    <xf numFmtId="0" fontId="16" fillId="0" borderId="6" xfId="7" applyFont="1" applyFill="1" applyBorder="1" applyAlignment="1">
      <alignment horizontal="left" vertical="center" wrapText="1"/>
    </xf>
    <xf numFmtId="14" fontId="9" fillId="0" borderId="6" xfId="6" applyNumberFormat="1" applyFill="1" applyBorder="1" applyAlignment="1">
      <alignment horizontal="right" vertical="center"/>
    </xf>
    <xf numFmtId="0" fontId="9" fillId="0" borderId="6" xfId="6" applyFill="1" applyBorder="1" applyAlignment="1">
      <alignment horizontal="left" vertical="center" wrapText="1"/>
    </xf>
    <xf numFmtId="44" fontId="9" fillId="0" borderId="6" xfId="6" applyNumberFormat="1" applyFill="1" applyBorder="1" applyAlignment="1">
      <alignment horizontal="right" vertical="center" wrapText="1"/>
    </xf>
    <xf numFmtId="0" fontId="9" fillId="0" borderId="6" xfId="6" applyFill="1" applyBorder="1" applyAlignment="1">
      <alignment horizontal="left" vertical="center"/>
    </xf>
    <xf numFmtId="0" fontId="9" fillId="0" borderId="0" xfId="6" applyFill="1" applyAlignment="1">
      <alignment horizontal="left" vertical="center"/>
    </xf>
    <xf numFmtId="14" fontId="5" fillId="0" borderId="6" xfId="5" applyNumberFormat="1" applyFont="1" applyFill="1" applyBorder="1" applyAlignment="1">
      <alignment vertical="center"/>
    </xf>
    <xf numFmtId="0" fontId="9" fillId="0" borderId="6" xfId="6" applyFill="1" applyBorder="1" applyAlignment="1">
      <alignment vertical="center" wrapText="1"/>
    </xf>
    <xf numFmtId="0" fontId="16" fillId="0" borderId="6" xfId="6" applyFont="1" applyFill="1" applyBorder="1" applyAlignment="1">
      <alignment horizontal="left" vertical="center" wrapText="1"/>
    </xf>
    <xf numFmtId="0" fontId="9" fillId="0" borderId="0" xfId="0" applyFont="1" applyAlignment="1">
      <alignment horizontal="left" vertical="center" indent="1"/>
    </xf>
    <xf numFmtId="169" fontId="9" fillId="0" borderId="6" xfId="0" applyNumberFormat="1" applyFont="1" applyBorder="1" applyAlignment="1">
      <alignment horizontal="left" vertical="center" wrapText="1"/>
    </xf>
    <xf numFmtId="0" fontId="9" fillId="0" borderId="6" xfId="0" applyFont="1" applyBorder="1" applyAlignment="1">
      <alignment horizontal="center" vertical="center" wrapText="1"/>
    </xf>
    <xf numFmtId="0" fontId="9" fillId="0" borderId="0" xfId="0" applyFont="1" applyAlignment="1">
      <alignment horizontal="left" vertical="center"/>
    </xf>
    <xf numFmtId="0" fontId="9" fillId="0" borderId="6" xfId="0" applyFont="1" applyBorder="1" applyAlignment="1">
      <alignment horizontal="left" vertical="center" wrapText="1"/>
    </xf>
    <xf numFmtId="0" fontId="9" fillId="0" borderId="0" xfId="0" applyFont="1" applyAlignment="1">
      <alignment horizontal="left" vertical="center"/>
    </xf>
    <xf numFmtId="10" fontId="15" fillId="0" borderId="6" xfId="0" applyNumberFormat="1" applyFont="1" applyBorder="1" applyAlignment="1">
      <alignment horizontal="right" vertical="center" wrapText="1"/>
    </xf>
    <xf numFmtId="0" fontId="9" fillId="0" borderId="0" xfId="0" applyFont="1" applyAlignment="1">
      <alignment horizontal="left" vertical="center" wrapText="1"/>
    </xf>
    <xf numFmtId="0" fontId="9" fillId="0" borderId="0" xfId="0" applyFont="1" applyFill="1" applyAlignment="1">
      <alignment vertical="center" wrapText="1"/>
    </xf>
    <xf numFmtId="0" fontId="9" fillId="0" borderId="6" xfId="6" applyBorder="1" applyAlignment="1">
      <alignment horizontal="left" vertical="center" wrapText="1"/>
    </xf>
    <xf numFmtId="0" fontId="8" fillId="0" borderId="0" xfId="0" applyFont="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0" borderId="0" xfId="0" applyFont="1" applyAlignment="1">
      <alignment horizontal="righ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Fill="1" applyAlignment="1">
      <alignment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6" xfId="0" applyFont="1" applyBorder="1" applyAlignment="1">
      <alignment horizontal="center" vertical="center" wrapText="1"/>
    </xf>
    <xf numFmtId="0" fontId="12" fillId="0" borderId="0" xfId="0" applyFont="1" applyAlignment="1">
      <alignment vertical="center" wrapText="1"/>
    </xf>
    <xf numFmtId="0" fontId="12" fillId="0" borderId="6" xfId="0" applyFont="1" applyBorder="1" applyAlignment="1">
      <alignment horizontal="center"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wrapText="1"/>
    </xf>
    <xf numFmtId="0" fontId="9" fillId="0" borderId="6" xfId="0" applyFont="1" applyBorder="1" applyAlignment="1">
      <alignment horizontal="left" vertical="center" wrapText="1"/>
    </xf>
    <xf numFmtId="0" fontId="8" fillId="0" borderId="8" xfId="0" applyFont="1" applyBorder="1" applyAlignment="1">
      <alignment horizontal="left"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0" fillId="0" borderId="8" xfId="0" applyBorder="1" applyAlignment="1">
      <alignment horizontal="left" vertical="center" wrapText="1"/>
    </xf>
    <xf numFmtId="0" fontId="8" fillId="0" borderId="13" xfId="6" applyFont="1" applyBorder="1" applyAlignment="1">
      <alignment horizontal="left" vertical="center" wrapText="1"/>
    </xf>
    <xf numFmtId="0" fontId="8" fillId="0" borderId="14" xfId="6" applyFont="1" applyBorder="1" applyAlignment="1">
      <alignment horizontal="left" vertical="center" wrapText="1"/>
    </xf>
    <xf numFmtId="0" fontId="8" fillId="0" borderId="0" xfId="6" applyFont="1" applyAlignment="1">
      <alignment horizontal="center" vertical="center" wrapText="1"/>
    </xf>
    <xf numFmtId="0" fontId="9" fillId="0" borderId="9" xfId="6" applyBorder="1" applyAlignment="1">
      <alignment horizontal="center" vertical="center" wrapText="1"/>
    </xf>
    <xf numFmtId="0" fontId="9" fillId="0" borderId="6" xfId="6" applyBorder="1" applyAlignment="1">
      <alignment horizontal="center" vertical="center" wrapText="1"/>
    </xf>
    <xf numFmtId="0" fontId="8" fillId="0" borderId="6" xfId="6" applyFont="1" applyBorder="1" applyAlignment="1">
      <alignment horizontal="left" vertical="center" wrapText="1"/>
    </xf>
    <xf numFmtId="0" fontId="9" fillId="0" borderId="6" xfId="6" applyBorder="1" applyAlignment="1">
      <alignment horizontal="left" vertical="center" wrapText="1"/>
    </xf>
    <xf numFmtId="0" fontId="9" fillId="0" borderId="0" xfId="6" applyAlignment="1">
      <alignment horizontal="left" vertical="center" wrapText="1"/>
    </xf>
    <xf numFmtId="0" fontId="12" fillId="0" borderId="0" xfId="0" applyFont="1" applyAlignment="1">
      <alignment horizontal="center" vertical="top" wrapText="1"/>
    </xf>
  </cellXfs>
  <cellStyles count="14">
    <cellStyle name="Comma" xfId="1" builtinId="3"/>
    <cellStyle name="Comma [0] 3" xfId="8" xr:uid="{7BA6D7AA-77CB-4497-A3CF-9A53CFB87ED7}"/>
    <cellStyle name="Comma 2" xfId="12" xr:uid="{6D6C567A-01B6-4E26-ADF5-C6B381FE9B5D}"/>
    <cellStyle name="Comma 2 2" xfId="3" xr:uid="{391007BF-AA8B-4D78-9109-C6A78475B0B8}"/>
    <cellStyle name="Comma 3" xfId="11" xr:uid="{8F87726E-F41D-4BC7-9D03-F185BE8ADF2C}"/>
    <cellStyle name="Hyperlink 2" xfId="10" xr:uid="{FE5320D3-59F3-4BA4-BE11-A724E7291276}"/>
    <cellStyle name="Normal" xfId="0" builtinId="0"/>
    <cellStyle name="Normal 2" xfId="6" xr:uid="{C28555DD-6B79-470B-B3ED-52A654BC1125}"/>
    <cellStyle name="Normal 2 2" xfId="5" xr:uid="{059E7F52-9CF9-4A7A-9370-E8E75E1AE5E3}"/>
    <cellStyle name="Normal 2 3" xfId="4" xr:uid="{14B8BFFF-0313-482E-8DD8-43645ABEE33A}"/>
    <cellStyle name="Normal 3" xfId="9" xr:uid="{2AFEADCD-9636-4249-973A-EB78E300FFD2}"/>
    <cellStyle name="Normal 4" xfId="7" xr:uid="{D7A09B89-F9B3-4A42-B554-CC7B1375BB9C}"/>
    <cellStyle name="Normal 5" xfId="13" xr:uid="{CF60A140-B02C-44FD-8A37-7100C9B2EFB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harmaj_deloitte_com/Documents/Anchor/Post%20Liquidation%20Order/Stakeholders%20List%20-%20IBBI%20filing/BDIL_FC%20CLaims_Deloitte%20V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RA Summary EARC"/>
      <sheetName val="Security Details"/>
      <sheetName val="MRA Summary"/>
      <sheetName val="1. Canara Bank"/>
      <sheetName val="2. LIC"/>
      <sheetName val="3. SICOM"/>
      <sheetName val="4. Syndicate"/>
      <sheetName val="5. BoB"/>
      <sheetName val="6. IDBI"/>
      <sheetName val="UCO_Summary"/>
      <sheetName val="UCO_TL"/>
      <sheetName val="UCO_FITL"/>
      <sheetName val="UCO_FITL2"/>
      <sheetName val="UCO_CCD"/>
      <sheetName val="PNB_Summary"/>
      <sheetName val="PNB_CC1"/>
      <sheetName val="PNB_CC2"/>
      <sheetName val="PNB_CC3"/>
      <sheetName val="PNB_DDD"/>
      <sheetName val="PNB_TL"/>
      <sheetName val="PNB_PTL"/>
      <sheetName val="PNB_FITL"/>
      <sheetName val="PNB_CCD"/>
      <sheetName val="PNB_FITL4"/>
      <sheetName val="APA Finance Ltd"/>
      <sheetName val="DBS_Summary"/>
      <sheetName val="DBS"/>
      <sheetName val="SIB"/>
      <sheetName val="UBI Hong Kong"/>
    </sheetNames>
    <sheetDataSet>
      <sheetData sheetId="0"/>
      <sheetData sheetId="1"/>
      <sheetData sheetId="2">
        <row r="101">
          <cell r="B101" t="str">
            <v>First pari-passu charge on certain term loan facilities</v>
          </cell>
        </row>
        <row r="102">
          <cell r="B102" t="str">
            <v>Location of current assets (movable properties) of the corporate debtor amongst</v>
          </cell>
        </row>
        <row r="103">
          <cell r="B103" t="str">
            <v>others would be-Ghodbunder Dabhol, Ratnagiri, Goa, Mangalore, Kolkata.</v>
          </cell>
        </row>
        <row r="104">
          <cell r="B104" t="str">
            <v>Location of immovable properties mentioned below (on which first and second</v>
          </cell>
        </row>
        <row r="105">
          <cell r="B105" t="str">
            <v>mortgage charge is created)</v>
          </cell>
        </row>
        <row r="108">
          <cell r="B108" t="str">
            <v>· Residential flats belonging to Mr. PC Kapoor (at 403, Raj Kamal C.H.S., Andheri</v>
          </cell>
        </row>
        <row r="109">
          <cell r="B109" t="str">
            <v>(W), Mumbai admeasuring built up area of 725 sq ft.)</v>
          </cell>
        </row>
        <row r="110">
          <cell r="B110" t="str">
            <v>· Residential flats belonging to Mr. Vijay Kumar (at 604, Cliff tower, Lokhandwala,</v>
          </cell>
        </row>
        <row r="111">
          <cell r="B111" t="str">
            <v>Andheri (W), Mumbai admeasuring built up 610 sq ft.)</v>
          </cell>
        </row>
        <row r="112">
          <cell r="B112" t="str">
            <v>Particulars of security for Term Loans, FITL and Compulsory Convertible Debentures</v>
          </cell>
        </row>
        <row r="124">
          <cell r="B124" t="str">
            <v>· Pledge of unencumbered shares(existing and future expanded promoters equity)</v>
          </cell>
        </row>
        <row r="125">
          <cell r="B125" t="str">
            <v>of the company held by the Promoters</v>
          </cell>
        </row>
        <row r="126">
          <cell r="B126" t="str">
            <v>· Residential flats belonging to Mr. PC Kapoor (at 403, Raj Kamal C.H.S., Andheri</v>
          </cell>
        </row>
        <row r="127">
          <cell r="B127" t="str">
            <v>(W), Mumbai admeasuring built up area of 725 sq ft.)</v>
          </cell>
        </row>
        <row r="128">
          <cell r="B128" t="str">
            <v>· Residential flats belonging to Mr. Vijay Kumar (at 604, Cliff tower, Lokhandwala,</v>
          </cell>
        </row>
        <row r="129">
          <cell r="B129" t="str">
            <v>Andheri (W), Mumbai admeasuring built up 610 sq ft.)</v>
          </cell>
        </row>
        <row r="231">
          <cell r="B231" t="str">
            <v>Details of Immoveable Properties with respect to which mortgage by way of Deposit</v>
          </cell>
        </row>
        <row r="232">
          <cell r="B232" t="str">
            <v>of Title Deeds has been created by Pinky Shipyard Private Limited</v>
          </cell>
        </row>
        <row r="233">
          <cell r="B233" t="str">
            <v>1) All that piece and parcel of land known as “BORMA” situated at Sancoale within the</v>
          </cell>
        </row>
        <row r="234">
          <cell r="B234" t="str">
            <v>jurisdiction of Village Panchayat of Sancoale, Taluka and Sub District of Mormugao,</v>
          </cell>
        </row>
        <row r="235">
          <cell r="B235" t="str">
            <v>District of South Goa, registered n the Land Registration Office of Salcete at Margao</v>
          </cell>
        </row>
        <row r="236">
          <cell r="B236" t="str">
            <v>under No. 1278 at folio 48 of book B 4 registered in the name of Late Vishnu Naik</v>
          </cell>
        </row>
        <row r="237">
          <cell r="B237" t="str">
            <v>under No. 2954 at folio No. 125 of Book G-4 and enrolled in the Taluka Revenue Office</v>
          </cell>
        </row>
        <row r="238">
          <cell r="B238" t="str">
            <v>under matriz No. 600, newly surveyed under No. 209, subdivision No. 2 of Village</v>
          </cell>
        </row>
        <row r="239">
          <cell r="B239" t="str">
            <v>Sancoale, admeasuring 2,200 sq mtrs.</v>
          </cell>
        </row>
        <row r="240">
          <cell r="B240" t="str">
            <v>Details of Immoveable Properties with respect to which first pari passu charge is held</v>
          </cell>
        </row>
        <row r="241">
          <cell r="B241" t="str">
            <v>· Usgaon, Dapoli, Ratnagiri, Maharashtra</v>
          </cell>
        </row>
        <row r="242">
          <cell r="B242" t="str">
            <v>· Navse, Dapoli, Ratnagiri, Maharashtra</v>
          </cell>
        </row>
        <row r="243">
          <cell r="B243" t="str">
            <v>Together with all buildings and constructions thereon, and all rights to use common</v>
          </cell>
        </row>
        <row r="244">
          <cell r="B244" t="str">
            <v>areas and facilities and incidentals attach, tied thereto and all the estate, right, title,</v>
          </cell>
        </row>
        <row r="245">
          <cell r="B245" t="str">
            <v>interest, property, claims and demands whatsoever of the Company into and upon</v>
          </cell>
        </row>
        <row r="246">
          <cell r="B246" t="str">
            <v>the same, both present and future.</v>
          </cell>
        </row>
        <row r="247">
          <cell r="B247" t="str">
            <v>· Pledge of shares of the following companies</v>
          </cell>
        </row>
        <row r="248">
          <cell r="B248" t="str">
            <v>o Dhanashree Properties P Limited</v>
          </cell>
        </row>
        <row r="249">
          <cell r="B249" t="str">
            <v>o Natural Power Ventures P Limited</v>
          </cell>
        </row>
        <row r="250">
          <cell r="B250" t="str">
            <v>o Nirupam Energy Projects P Limited</v>
          </cell>
        </row>
        <row r="251">
          <cell r="B251" t="str">
            <v>· Pledge of unencumbered shares of company by</v>
          </cell>
        </row>
        <row r="252">
          <cell r="B252" t="str">
            <v>o Mr. PC Kapoor</v>
          </cell>
        </row>
        <row r="253">
          <cell r="B253" t="str">
            <v>o Mr. Vijay Kumar</v>
          </cell>
        </row>
        <row r="254">
          <cell r="B254" t="str">
            <v>o Bharati Infratech Projects P Limited</v>
          </cell>
        </row>
        <row r="255">
          <cell r="B255" t="str">
            <v>o Bharati Maritime Services P Limited</v>
          </cell>
        </row>
        <row r="256">
          <cell r="B256" t="str">
            <v>o Harsha Infrastructure P Limited</v>
          </cell>
        </row>
        <row r="257">
          <cell r="B257" t="str">
            <v>o Bharati Shipping and Dredging Company P Limited</v>
          </cell>
        </row>
        <row r="258">
          <cell r="B258" t="str">
            <v>· Unencumbered shares of GOL Offhsore Limited held by Promoters/group</v>
          </cell>
        </row>
        <row r="259">
          <cell r="B259" t="str">
            <v>companies of BSL, subject to legal and regulatory approvals</v>
          </cell>
        </row>
        <row r="260">
          <cell r="B260" t="str">
            <v>o Natural Power Ventures P Limited</v>
          </cell>
        </row>
        <row r="261">
          <cell r="B261" t="str">
            <v>Details of Movable Properties with respect to which first pari passu charge is held</v>
          </cell>
        </row>
        <row r="262">
          <cell r="B262" t="str">
            <v>Hypothecated Property</v>
          </cell>
        </row>
        <row r="263">
          <cell r="B263" t="str">
            <v>1) All rights title interest and benefit of the Company in all and singular, the Company’s</v>
          </cell>
        </row>
        <row r="264">
          <cell r="B264" t="str">
            <v>moveable assets as also all tangible and intangible moveable assets, if any (both</v>
          </cell>
        </row>
        <row r="265">
          <cell r="B265" t="str">
            <v>present and future) and in particular including without limitation: all equipment,</v>
          </cell>
        </row>
        <row r="266">
          <cell r="B266" t="str">
            <v>moveable machinery (whether attached or otherwise) steam and water systems,</v>
          </cell>
        </row>
        <row r="267">
          <cell r="B267" t="str">
            <v>electrical systems, hardware computer software, wiring, pipelines, tanks, electronics</v>
          </cell>
        </row>
        <row r="268">
          <cell r="B268" t="str">
            <v>spares, machinery spares tools, meters, motor vehicles, shipbuilding equipment,</v>
          </cell>
        </row>
        <row r="269">
          <cell r="B269" t="str">
            <v>accessories and all other equipment (other than the Current Assets) whether</v>
          </cell>
        </row>
        <row r="270">
          <cell r="B270" t="str">
            <v>installed or not and whether lying loose in cases or which are lying or are stored in or</v>
          </cell>
        </row>
        <row r="271">
          <cell r="B271" t="str">
            <v>to be stored in or to be bought into or upon the Company’s premises at (a)</v>
          </cell>
        </row>
        <row r="272">
          <cell r="B272" t="str">
            <v>Godbunder, (b) Usgaon-Dabhol, (c) Mirya Bunder Ratanagiri (d) Zorinto sancoale Goa.</v>
          </cell>
        </row>
        <row r="273">
          <cell r="B273" t="str">
            <v>(h) Andheri Mumbai, Maharashtra (i) Ballard Estate Mumbai, Maharashtra (i) Dapoli,</v>
          </cell>
        </row>
        <row r="274">
          <cell r="B274" t="str">
            <v>Maharashtra and all other locations where the Company has any premises,</v>
          </cell>
        </row>
        <row r="275">
          <cell r="B275" t="str">
            <v>warehouses, stock yards and godowns or those of the Company’s agents, affiliates,</v>
          </cell>
        </row>
        <row r="276">
          <cell r="B276" t="str">
            <v>associates or representatives or at various work sites or at any place or places</v>
          </cell>
        </row>
        <row r="277">
          <cell r="B277" t="str">
            <v>wherever else situated or wherever else the same may be: whether now belonging</v>
          </cell>
        </row>
        <row r="278">
          <cell r="B278" t="str">
            <v>to or that any at any time belonging to the Company and or that may at present or</v>
          </cell>
        </row>
        <row r="279">
          <cell r="B279" t="str">
            <v>hereafter be held by any party any where to the order and deposition of the Company</v>
          </cell>
        </row>
        <row r="280">
          <cell r="B280" t="str">
            <v>or in the course of transit or delivery and all replacement thereof and additions</v>
          </cell>
        </row>
        <row r="281">
          <cell r="B281" t="str">
            <v>thereof whether by way of substitution, replacement, conversion, realization or</v>
          </cell>
        </row>
        <row r="282">
          <cell r="B282" t="str">
            <v>otherwise howsoever together will all benefits, rights and incidents attached thereto</v>
          </cell>
        </row>
        <row r="283">
          <cell r="B283" t="str">
            <v>which are now or shall at anything hereafter be owned by the Company and all estate,</v>
          </cell>
        </row>
        <row r="284">
          <cell r="B284" t="str">
            <v>right, title, interest, property, claims and demands whatsoever of the Company unto</v>
          </cell>
        </row>
        <row r="285">
          <cell r="B285" t="str">
            <v>and upon the same which description shall include all properties of the above</v>
          </cell>
        </row>
        <row r="286">
          <cell r="B286" t="str">
            <v>description whether presently in existence, constructed or acquired hereafter.</v>
          </cell>
        </row>
        <row r="287">
          <cell r="B287" t="str">
            <v>2) All rights, title, interest, benefit, claims and demands whatsoever of the Company in</v>
          </cell>
        </row>
        <row r="288">
          <cell r="B288" t="str">
            <v>to, under and/ or in respect of all insurance contracts and/ or insurance policies both</v>
          </cell>
        </row>
        <row r="289">
          <cell r="B289" t="str">
            <v>present and future (along with endorsement by an agreed bank clause in favour of</v>
          </cell>
        </row>
        <row r="290">
          <cell r="B290" t="str">
            <v>the Security Trustee in a manner acceptable under the applicable Law and acceptable</v>
          </cell>
        </row>
        <row r="291">
          <cell r="B291" t="str">
            <v>to the Security Trustee) and all rights, claims and benefits to all monies receivable</v>
          </cell>
        </row>
        <row r="292">
          <cell r="B292" t="str">
            <v>thereunder and all other claims thereunder which description shall include all</v>
          </cell>
        </row>
        <row r="293">
          <cell r="B293" t="str">
            <v>properties of the above description whether presently in existence or acquired</v>
          </cell>
        </row>
        <row r="294">
          <cell r="B294" t="str">
            <v>hereafter.</v>
          </cell>
        </row>
        <row r="295">
          <cell r="B295" t="str">
            <v>3) All amounts owning to and received by the Company and all rights, title interest,</v>
          </cell>
        </row>
        <row r="296">
          <cell r="B296" t="str">
            <v>benefits, claims and demands whatsoever of the Company in to or in respect of all</v>
          </cell>
        </row>
        <row r="297">
          <cell r="B297" t="str">
            <v>amounts owning to and received by the Company both present and future including</v>
          </cell>
        </row>
        <row r="298">
          <cell r="B298" t="str">
            <v>Company’s uncalled capital which description shall include all properties of the above</v>
          </cell>
        </row>
        <row r="299">
          <cell r="B299" t="str">
            <v>description whether presently in existence acquired hereafter.</v>
          </cell>
        </row>
        <row r="300">
          <cell r="B300" t="str">
            <v>4) All rights, title, interest benefit claims and demands whatsoever of the Company in</v>
          </cell>
        </row>
        <row r="301">
          <cell r="B301" t="str">
            <v>to under and/or in respect of the material contracts (including any guarantees,</v>
          </cell>
        </row>
        <row r="302">
          <cell r="B302" t="str">
            <v>liquated damages, performance bonds, termination payments and letter of credit</v>
          </cell>
        </row>
        <row r="303">
          <cell r="B303" t="str">
            <v>that may be provided by any counterparty to the material contracts) and the</v>
          </cell>
        </row>
        <row r="304">
          <cell r="B304" t="str">
            <v>clearances, licenses, permits, approvals, consents obtained by the Company including</v>
          </cell>
        </row>
        <row r="305">
          <cell r="B305" t="str">
            <v>without limitation, the right to compel performance thereunder and to substitute for</v>
          </cell>
        </row>
        <row r="306">
          <cell r="B306" t="str">
            <v>the Company thereunder and to commence and conduct either in the name of the</v>
          </cell>
        </row>
        <row r="307">
          <cell r="B307" t="str">
            <v>Company or in its own name otherwise any proceedings against any person in respect</v>
          </cell>
        </row>
        <row r="308">
          <cell r="B308" t="str">
            <v>of any breach of the material contracts all licenses, permits approvals, assignments,</v>
          </cell>
        </row>
        <row r="309">
          <cell r="B309" t="str">
            <v>concession consents and clearances to the extent capable of assignment under</v>
          </cell>
        </row>
        <row r="310">
          <cell r="B310" t="str">
            <v>applicable Law and including without limitation, rights and benefits to all amounts</v>
          </cell>
        </row>
        <row r="311">
          <cell r="B311" t="str">
            <v>owning to, or received by, the Company and all claims thereunder and all other claims</v>
          </cell>
        </row>
        <row r="312">
          <cell r="B312" t="str">
            <v>of the Company under or in any proceedings against all or any such Persons and</v>
          </cell>
        </row>
        <row r="313">
          <cell r="B313" t="str">
            <v>together with the right to further assign any of the material contracts, all licenses,</v>
          </cell>
        </row>
        <row r="314">
          <cell r="B314" t="str">
            <v>permits, approvals, assignments, concessions consents and the clearances to the</v>
          </cell>
        </row>
        <row r="315">
          <cell r="B315" t="str">
            <v>extent capable of assignment to any person which description shall include all</v>
          </cell>
        </row>
        <row r="316">
          <cell r="B316" t="str">
            <v>properties of the above description whether presently in existence or acquired</v>
          </cell>
        </row>
        <row r="317">
          <cell r="B317" t="str">
            <v>hereafter</v>
          </cell>
        </row>
        <row r="318">
          <cell r="B318" t="str">
            <v>Details of Movable Properties with respect to which floating charge is held</v>
          </cell>
        </row>
        <row r="319">
          <cell r="B319" t="str">
            <v>1) All rights, title, interest, benefit, claims and demands whatsoever of the Company, in</v>
          </cell>
        </row>
        <row r="320">
          <cell r="B320" t="str">
            <v>to under in respect of all bank accounts and reserves including without limitation, the</v>
          </cell>
        </row>
        <row r="321">
          <cell r="B321" t="str">
            <v>trust and retention accounts together will all permitted investments, including all</v>
          </cell>
        </row>
        <row r="322">
          <cell r="B322" t="str">
            <v>operating cash flows and receivables and all other assets and securities which</v>
          </cell>
        </row>
        <row r="323">
          <cell r="B323" t="str">
            <v>represent all amounts in the aforementioned accounts and all the moneys, securities</v>
          </cell>
        </row>
        <row r="324">
          <cell r="B324" t="str">
            <v>instruments, investments and other properties deposited in, credited to or required</v>
          </cell>
        </row>
        <row r="325">
          <cell r="B325" t="str">
            <v>to be credited or required to be deposited or lying to the credit of such accounts or</v>
          </cell>
        </row>
        <row r="326">
          <cell r="B326" t="str">
            <v>liable to be credited to such accounts (“Charged Accounts”) which description shall</v>
          </cell>
        </row>
        <row r="327">
          <cell r="B327" t="str">
            <v>include all properties of the above description whether presently in existence or</v>
          </cell>
        </row>
        <row r="328">
          <cell r="B328" t="str">
            <v>acquired hereafter and all proceeds thereof</v>
          </cell>
        </row>
        <row r="329">
          <cell r="B329" t="str">
            <v>2) All the current assets of the Company, both present and future including without</v>
          </cell>
        </row>
        <row r="330">
          <cell r="B330" t="str">
            <v>limitation the Company’s receivables capital work in progress, cash in hand ,</v>
          </cell>
        </row>
        <row r="331">
          <cell r="B331" t="str">
            <v>investments, raw materials, consumable stores and spares and other current assets</v>
          </cell>
        </row>
        <row r="332">
          <cell r="B332" t="str">
            <v>including trade and other receivables including receivables by way of cash assistance</v>
          </cell>
        </row>
        <row r="333">
          <cell r="B333" t="str">
            <v>and/or cash incentives or any claims by way of refund of customs/excise duties, book</v>
          </cell>
        </row>
        <row r="334">
          <cell r="B334" t="str">
            <v>debts and stock in trade, ship, boats, tugs and other such vessels, spares tools</v>
          </cell>
        </row>
        <row r="335">
          <cell r="B335" t="str">
            <v>accessories whether installed or not and whether lying loose or in cases or which are</v>
          </cell>
        </row>
        <row r="336">
          <cell r="B336" t="str">
            <v>lying or are stored in or to be stored in or to be brought into or upon the Company’s</v>
          </cell>
        </row>
        <row r="337">
          <cell r="B337" t="str">
            <v>premises at (a) Ghodbunder (b) Usgaon- Dabhol (c) Mirya Bunder, Ratnagiri (d)</v>
          </cell>
        </row>
        <row r="338">
          <cell r="B338" t="str">
            <v>Zorinto Sancoale Goa (c) Thannirbhavi Mangalore (f) Shibpur Howrah Kolkata (g)</v>
          </cell>
        </row>
        <row r="339">
          <cell r="B339" t="str">
            <v>MIDC Ratnagiri (h) Andheri Mumbai, Maharashtra (i) Ballard Estate Mumbai</v>
          </cell>
        </row>
        <row r="340">
          <cell r="B340" t="str">
            <v>Maharashtra (i) Dapoli Maharashtra and at all other locations where the Company</v>
          </cell>
        </row>
        <row r="341">
          <cell r="B341" t="str">
            <v>has any premises warehouses, stockyards and godowns or the premises, warehouses,</v>
          </cell>
        </row>
        <row r="342">
          <cell r="B342" t="str">
            <v>stockyards and godowns of the Company’s agents, affiliates, associates or</v>
          </cell>
        </row>
        <row r="343">
          <cell r="B343" t="str">
            <v>representatives or at various work sites or at any place or places wherever else</v>
          </cell>
        </row>
        <row r="344">
          <cell r="B344" t="str">
            <v>situated or wherever else the same may be which description shall include all</v>
          </cell>
        </row>
        <row r="345">
          <cell r="B345" t="str">
            <v>properties of the above description whether presently in existence, constructed or</v>
          </cell>
        </row>
        <row r="346">
          <cell r="B346" t="str">
            <v>acquired hereafter.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
  <sheetViews>
    <sheetView tabSelected="1" view="pageBreakPreview" topLeftCell="B1" zoomScale="116" zoomScaleNormal="91" workbookViewId="0">
      <selection activeCell="H8" sqref="H8"/>
    </sheetView>
  </sheetViews>
  <sheetFormatPr defaultColWidth="8.796875" defaultRowHeight="13" x14ac:dyDescent="0.3"/>
  <cols>
    <col min="1" max="1" width="6.19921875" style="28" customWidth="1"/>
    <col min="2" max="2" width="52.19921875" style="28" customWidth="1"/>
    <col min="3" max="3" width="13.19921875" style="28" customWidth="1"/>
    <col min="4" max="4" width="16" style="28" bestFit="1" customWidth="1"/>
    <col min="5" max="5" width="13.19921875" style="28" customWidth="1"/>
    <col min="6" max="6" width="17.796875" style="28" customWidth="1"/>
    <col min="7" max="7" width="12.59765625" style="28" customWidth="1"/>
    <col min="8" max="8" width="15.796875" style="28" bestFit="1" customWidth="1"/>
    <col min="9" max="9" width="13.19921875" style="28" customWidth="1"/>
    <col min="10" max="10" width="11.3984375" style="28" customWidth="1"/>
    <col min="11" max="11" width="10.796875" style="28" customWidth="1"/>
    <col min="12" max="12" width="2.3984375" style="28" customWidth="1"/>
    <col min="13" max="16384" width="8.796875" style="28"/>
  </cols>
  <sheetData>
    <row r="1" spans="1:16" ht="30.65" customHeight="1" x14ac:dyDescent="0.3">
      <c r="A1" s="185" t="s">
        <v>2118</v>
      </c>
      <c r="B1" s="185"/>
      <c r="C1" s="185"/>
      <c r="D1" s="185"/>
      <c r="E1" s="185"/>
      <c r="F1" s="185"/>
      <c r="G1" s="185"/>
      <c r="H1" s="185"/>
      <c r="I1" s="185"/>
      <c r="J1" s="185"/>
      <c r="K1" s="185"/>
      <c r="L1" s="32"/>
      <c r="M1" s="32"/>
      <c r="N1" s="32"/>
      <c r="O1" s="32"/>
      <c r="P1" s="32"/>
    </row>
    <row r="2" spans="1:16" x14ac:dyDescent="0.3">
      <c r="A2" s="188" t="s">
        <v>0</v>
      </c>
      <c r="B2" s="188"/>
      <c r="C2" s="188"/>
      <c r="D2" s="188"/>
      <c r="E2" s="188"/>
      <c r="F2" s="188"/>
      <c r="G2" s="188"/>
      <c r="H2" s="188"/>
      <c r="I2" s="188"/>
      <c r="J2" s="188"/>
      <c r="K2" s="188"/>
      <c r="L2" s="188"/>
    </row>
    <row r="3" spans="1:16" ht="14" x14ac:dyDescent="0.3">
      <c r="A3" s="189" t="s">
        <v>1</v>
      </c>
      <c r="B3" s="191" t="s">
        <v>2</v>
      </c>
      <c r="C3" s="193" t="s">
        <v>3</v>
      </c>
      <c r="D3" s="194"/>
      <c r="E3" s="193" t="s">
        <v>4</v>
      </c>
      <c r="F3" s="194"/>
      <c r="G3" s="195" t="s">
        <v>5</v>
      </c>
      <c r="H3" s="195" t="s">
        <v>6</v>
      </c>
      <c r="I3" s="195" t="s">
        <v>7</v>
      </c>
      <c r="J3" s="195" t="s">
        <v>8</v>
      </c>
      <c r="K3" s="195" t="s">
        <v>9</v>
      </c>
    </row>
    <row r="4" spans="1:16" ht="28" x14ac:dyDescent="0.3">
      <c r="A4" s="190"/>
      <c r="B4" s="192"/>
      <c r="C4" s="45" t="s">
        <v>10</v>
      </c>
      <c r="D4" s="45" t="s">
        <v>11</v>
      </c>
      <c r="E4" s="45" t="s">
        <v>10</v>
      </c>
      <c r="F4" s="45" t="s">
        <v>11</v>
      </c>
      <c r="G4" s="196"/>
      <c r="H4" s="196"/>
      <c r="I4" s="196"/>
      <c r="J4" s="196"/>
      <c r="K4" s="196"/>
    </row>
    <row r="5" spans="1:16" ht="14" x14ac:dyDescent="0.3">
      <c r="A5" s="33">
        <v>1</v>
      </c>
      <c r="B5" s="34" t="s">
        <v>2094</v>
      </c>
      <c r="C5" s="35"/>
      <c r="D5" s="35"/>
      <c r="E5" s="35"/>
      <c r="F5" s="47">
        <v>145598456.56930199</v>
      </c>
      <c r="G5" s="35"/>
      <c r="H5" s="36"/>
      <c r="I5" s="36"/>
      <c r="J5" s="37" t="s">
        <v>12</v>
      </c>
      <c r="K5" s="1"/>
    </row>
    <row r="6" spans="1:16" ht="14" x14ac:dyDescent="0.3">
      <c r="A6" s="33">
        <v>2</v>
      </c>
      <c r="B6" s="34" t="s">
        <v>2095</v>
      </c>
      <c r="C6" s="35"/>
      <c r="D6" s="35"/>
      <c r="E6" s="48"/>
      <c r="F6" s="47">
        <v>606793162.63791203</v>
      </c>
      <c r="G6" s="35"/>
      <c r="H6" s="36"/>
      <c r="I6" s="36"/>
      <c r="J6" s="37" t="s">
        <v>12</v>
      </c>
      <c r="K6" s="1"/>
    </row>
    <row r="7" spans="1:16" ht="14" x14ac:dyDescent="0.3">
      <c r="A7" s="33">
        <v>3</v>
      </c>
      <c r="B7" s="34" t="s">
        <v>13</v>
      </c>
      <c r="C7" s="27">
        <f>'Financial creditors'!A15</f>
        <v>11</v>
      </c>
      <c r="D7" s="46">
        <f>'Financial creditors'!D16</f>
        <v>141320526662.71667</v>
      </c>
      <c r="E7" s="50">
        <f t="shared" ref="E7:E13" si="0">C7</f>
        <v>11</v>
      </c>
      <c r="F7" s="47">
        <f>'Financial creditors'!E16</f>
        <v>132241951931.47211</v>
      </c>
      <c r="G7" s="39">
        <v>0</v>
      </c>
      <c r="H7" s="31">
        <f>D7-F7</f>
        <v>9078574731.2445679</v>
      </c>
      <c r="I7" s="31">
        <v>0</v>
      </c>
      <c r="J7" s="33">
        <v>1</v>
      </c>
      <c r="K7" s="1"/>
    </row>
    <row r="8" spans="1:16" ht="14" x14ac:dyDescent="0.3">
      <c r="A8" s="33">
        <v>4</v>
      </c>
      <c r="B8" s="34" t="s">
        <v>14</v>
      </c>
      <c r="C8" s="27">
        <f>'Unsecured FC'!A5</f>
        <v>1</v>
      </c>
      <c r="D8" s="46">
        <f>'Unsecured FC'!D6</f>
        <v>55569025.770000003</v>
      </c>
      <c r="E8" s="51">
        <f t="shared" si="0"/>
        <v>1</v>
      </c>
      <c r="F8" s="47">
        <f>'Unsecured FC'!E6</f>
        <v>55327243</v>
      </c>
      <c r="G8" s="39">
        <v>0</v>
      </c>
      <c r="H8" s="31">
        <f t="shared" ref="H8:H13" si="1">D8-F8</f>
        <v>241782.77000000328</v>
      </c>
      <c r="I8" s="31">
        <v>0</v>
      </c>
      <c r="J8" s="33">
        <v>2</v>
      </c>
      <c r="K8" s="1"/>
    </row>
    <row r="9" spans="1:16" ht="14" x14ac:dyDescent="0.3">
      <c r="A9" s="33">
        <v>5</v>
      </c>
      <c r="B9" s="34" t="s">
        <v>15</v>
      </c>
      <c r="C9" s="27">
        <f>Workmen!A611</f>
        <v>607</v>
      </c>
      <c r="D9" s="29">
        <f>Workmen!E612</f>
        <v>135941844.67151698</v>
      </c>
      <c r="E9" s="49">
        <f t="shared" si="0"/>
        <v>607</v>
      </c>
      <c r="F9" s="30">
        <f>Workmen!F612</f>
        <v>135519609.64651698</v>
      </c>
      <c r="G9" s="39">
        <v>0</v>
      </c>
      <c r="H9" s="31">
        <f t="shared" si="1"/>
        <v>422235.02500000596</v>
      </c>
      <c r="I9" s="31">
        <v>0</v>
      </c>
      <c r="J9" s="33">
        <v>3</v>
      </c>
      <c r="K9" s="1"/>
    </row>
    <row r="10" spans="1:16" ht="14" x14ac:dyDescent="0.3">
      <c r="A10" s="33">
        <v>6</v>
      </c>
      <c r="B10" s="34" t="s">
        <v>16</v>
      </c>
      <c r="C10" s="27">
        <f>Employees!A907</f>
        <v>903</v>
      </c>
      <c r="D10" s="29">
        <f>Employees!E908</f>
        <v>443767658.10296404</v>
      </c>
      <c r="E10" s="27">
        <f t="shared" si="0"/>
        <v>903</v>
      </c>
      <c r="F10" s="30">
        <f>Employees!F908</f>
        <v>413004084.51520544</v>
      </c>
      <c r="G10" s="39">
        <v>0</v>
      </c>
      <c r="H10" s="31">
        <f t="shared" si="1"/>
        <v>30763573.587758601</v>
      </c>
      <c r="I10" s="31">
        <v>0</v>
      </c>
      <c r="J10" s="33">
        <v>4</v>
      </c>
      <c r="K10" s="1"/>
    </row>
    <row r="11" spans="1:16" ht="14" x14ac:dyDescent="0.3">
      <c r="A11" s="33">
        <v>7</v>
      </c>
      <c r="B11" s="34" t="s">
        <v>17</v>
      </c>
      <c r="C11" s="27">
        <f>'OC- Stat Dues'!A19</f>
        <v>14</v>
      </c>
      <c r="D11" s="146">
        <f>'OC- Stat Dues'!F20</f>
        <v>18830291450.945919</v>
      </c>
      <c r="E11" s="147">
        <f t="shared" si="0"/>
        <v>14</v>
      </c>
      <c r="F11" s="148">
        <f>'OC- Stat Dues'!G20</f>
        <v>9525741472.9449329</v>
      </c>
      <c r="G11" s="39">
        <v>0</v>
      </c>
      <c r="H11" s="31">
        <f t="shared" si="1"/>
        <v>9304549978.0009861</v>
      </c>
      <c r="I11" s="31">
        <v>0</v>
      </c>
      <c r="J11" s="33">
        <v>5</v>
      </c>
      <c r="K11" s="1"/>
    </row>
    <row r="12" spans="1:16" ht="28" x14ac:dyDescent="0.3">
      <c r="A12" s="33">
        <v>8</v>
      </c>
      <c r="B12" s="34" t="s">
        <v>18</v>
      </c>
      <c r="C12" s="27">
        <f>'OC - Others'!A313</f>
        <v>308</v>
      </c>
      <c r="D12" s="29">
        <f>'OC - Others'!D314</f>
        <v>8877426403.993</v>
      </c>
      <c r="E12" s="27">
        <f t="shared" si="0"/>
        <v>308</v>
      </c>
      <c r="F12" s="30">
        <f>'OC - Others'!E314</f>
        <v>2330184813.0823326</v>
      </c>
      <c r="G12" s="39">
        <v>0</v>
      </c>
      <c r="H12" s="31">
        <f t="shared" si="1"/>
        <v>6547241590.9106674</v>
      </c>
      <c r="I12" s="31">
        <v>0</v>
      </c>
      <c r="J12" s="33">
        <v>6</v>
      </c>
      <c r="K12" s="1"/>
    </row>
    <row r="13" spans="1:16" ht="28" x14ac:dyDescent="0.3">
      <c r="A13" s="33">
        <v>9</v>
      </c>
      <c r="B13" s="34" t="s">
        <v>2077</v>
      </c>
      <c r="C13" s="27">
        <f>'Other Stakeholders'!A6</f>
        <v>2</v>
      </c>
      <c r="D13" s="146">
        <f>'Other Stakeholders'!E7</f>
        <v>4356474298</v>
      </c>
      <c r="E13" s="147">
        <f t="shared" si="0"/>
        <v>2</v>
      </c>
      <c r="F13" s="148">
        <f>'Other Stakeholders'!F7</f>
        <v>690692563</v>
      </c>
      <c r="G13" s="39">
        <v>0</v>
      </c>
      <c r="H13" s="31">
        <f t="shared" si="1"/>
        <v>3665781735</v>
      </c>
      <c r="I13" s="31">
        <v>0</v>
      </c>
      <c r="J13" s="33">
        <v>7</v>
      </c>
      <c r="K13" s="1"/>
    </row>
    <row r="14" spans="1:16" ht="14" x14ac:dyDescent="0.3">
      <c r="A14" s="186" t="s">
        <v>142</v>
      </c>
      <c r="B14" s="187"/>
      <c r="C14" s="40">
        <f>SUM(C7:C13)</f>
        <v>1846</v>
      </c>
      <c r="D14" s="41">
        <f>SUM(D7:D13)</f>
        <v>174019997344.20007</v>
      </c>
      <c r="E14" s="40">
        <f t="shared" ref="E14" si="2">SUM(E7:E13)</f>
        <v>1846</v>
      </c>
      <c r="F14" s="42">
        <f>SUM(F5:F13)</f>
        <v>146144813336.86832</v>
      </c>
      <c r="G14" s="42">
        <f t="shared" ref="G14" si="3">SUM(G7:G13)</f>
        <v>0</v>
      </c>
      <c r="H14" s="42">
        <f t="shared" ref="H14" si="4">SUM(H7:H13)</f>
        <v>28627575626.538979</v>
      </c>
      <c r="I14" s="42">
        <f t="shared" ref="I14" si="5">SUM(I7:I13)</f>
        <v>0</v>
      </c>
      <c r="J14" s="43"/>
      <c r="K14" s="44"/>
    </row>
    <row r="15" spans="1:16" x14ac:dyDescent="0.3">
      <c r="D15" s="53"/>
      <c r="E15" s="38"/>
    </row>
    <row r="16" spans="1:16" x14ac:dyDescent="0.3">
      <c r="D16" s="144"/>
      <c r="F16" s="144"/>
      <c r="H16" s="144"/>
    </row>
    <row r="18" spans="4:4" x14ac:dyDescent="0.3">
      <c r="D18" s="53"/>
    </row>
    <row r="19" spans="4:4" x14ac:dyDescent="0.3">
      <c r="D19" s="53"/>
    </row>
  </sheetData>
  <mergeCells count="12">
    <mergeCell ref="A1:K1"/>
    <mergeCell ref="A14:B14"/>
    <mergeCell ref="A2:L2"/>
    <mergeCell ref="A3:A4"/>
    <mergeCell ref="B3:B4"/>
    <mergeCell ref="C3:D3"/>
    <mergeCell ref="E3:F3"/>
    <mergeCell ref="G3:G4"/>
    <mergeCell ref="H3:H4"/>
    <mergeCell ref="I3:I4"/>
    <mergeCell ref="J3:J4"/>
    <mergeCell ref="K3:K4"/>
  </mergeCells>
  <pageMargins left="0.23" right="0.21"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38"/>
  <sheetViews>
    <sheetView showGridLines="0" view="pageBreakPreview" topLeftCell="A223" zoomScale="60" zoomScaleNormal="86" workbookViewId="0">
      <selection activeCell="D11" sqref="D11"/>
    </sheetView>
  </sheetViews>
  <sheetFormatPr defaultColWidth="8.796875" defaultRowHeight="13" x14ac:dyDescent="0.3"/>
  <cols>
    <col min="1" max="1" width="4.19921875" style="92" customWidth="1"/>
    <col min="2" max="2" width="33.296875" style="92" bestFit="1" customWidth="1"/>
    <col min="3" max="3" width="17.3984375" style="92" customWidth="1"/>
    <col min="4" max="4" width="16.8984375" style="92" bestFit="1" customWidth="1"/>
    <col min="5" max="5" width="16.69921875" style="92" bestFit="1" customWidth="1"/>
    <col min="6" max="6" width="17.3984375" style="92" bestFit="1" customWidth="1"/>
    <col min="7" max="7" width="16.3984375" style="92" bestFit="1" customWidth="1"/>
    <col min="8" max="8" width="16.796875" style="92" bestFit="1" customWidth="1"/>
    <col min="9" max="9" width="14.69921875" style="92" bestFit="1" customWidth="1"/>
    <col min="10" max="10" width="12" style="92" customWidth="1"/>
    <col min="11" max="11" width="10.3984375" style="92" customWidth="1"/>
    <col min="12" max="12" width="13.3984375" style="92" customWidth="1"/>
    <col min="13" max="13" width="10.796875" style="92" customWidth="1"/>
    <col min="14" max="14" width="19.3984375" style="92" customWidth="1"/>
    <col min="15" max="15" width="13.3984375" style="92" customWidth="1"/>
    <col min="16" max="16" width="12.5" style="92" bestFit="1" customWidth="1"/>
    <col min="17" max="17" width="10.3984375" style="92" customWidth="1"/>
    <col min="18" max="18" width="1.19921875" style="92" customWidth="1"/>
    <col min="19" max="19" width="1.3984375" style="92" customWidth="1"/>
    <col min="20" max="20" width="11.19921875" style="92" customWidth="1"/>
    <col min="21" max="21" width="2" style="92" customWidth="1"/>
    <col min="22" max="22" width="8.796875" style="92" customWidth="1"/>
    <col min="23" max="23" width="1.796875" style="92" customWidth="1"/>
    <col min="24" max="24" width="6.69921875" style="92" customWidth="1"/>
    <col min="25" max="25" width="5.796875" style="92" customWidth="1"/>
    <col min="26" max="26" width="9.19921875" style="92" customWidth="1"/>
    <col min="27" max="27" width="10.3984375" style="92" customWidth="1"/>
    <col min="28" max="28" width="1.296875" style="92" customWidth="1"/>
    <col min="29" max="29" width="10.19921875" style="92" customWidth="1"/>
    <col min="30" max="30" width="0.796875" style="92" customWidth="1"/>
    <col min="31" max="31" width="6.69921875" style="92" customWidth="1"/>
    <col min="32" max="16384" width="8.796875" style="92"/>
  </cols>
  <sheetData>
    <row r="1" spans="1:31" s="112" customFormat="1" ht="30" customHeight="1" x14ac:dyDescent="0.3">
      <c r="A1" s="201" t="s">
        <v>2119</v>
      </c>
      <c r="B1" s="201"/>
      <c r="C1" s="201"/>
      <c r="D1" s="201"/>
      <c r="E1" s="201"/>
      <c r="F1" s="201"/>
      <c r="G1" s="201"/>
      <c r="H1" s="201"/>
      <c r="I1" s="201"/>
      <c r="J1" s="201"/>
      <c r="K1" s="201"/>
      <c r="L1" s="201"/>
      <c r="M1" s="201"/>
      <c r="N1" s="201"/>
      <c r="O1" s="201"/>
      <c r="P1" s="201"/>
      <c r="Q1" s="201"/>
      <c r="R1" s="111"/>
      <c r="S1" s="111"/>
      <c r="T1" s="111"/>
      <c r="U1" s="111"/>
      <c r="V1" s="111"/>
      <c r="W1" s="111"/>
      <c r="X1" s="111"/>
      <c r="Y1" s="111"/>
      <c r="Z1" s="111"/>
      <c r="AA1" s="111"/>
      <c r="AB1" s="111"/>
      <c r="AC1" s="111"/>
      <c r="AD1" s="111"/>
      <c r="AE1" s="111"/>
    </row>
    <row r="2" spans="1:31" s="112" customFormat="1" ht="28.5" customHeight="1" x14ac:dyDescent="0.3">
      <c r="A2" s="202" t="s">
        <v>19</v>
      </c>
      <c r="B2" s="202"/>
      <c r="C2" s="202"/>
      <c r="D2" s="202"/>
      <c r="E2" s="202"/>
      <c r="F2" s="202"/>
      <c r="G2" s="202"/>
      <c r="H2" s="202"/>
      <c r="I2" s="202"/>
      <c r="J2" s="202"/>
      <c r="K2" s="202"/>
      <c r="L2" s="202"/>
      <c r="M2" s="202"/>
      <c r="N2" s="202"/>
      <c r="O2" s="202"/>
      <c r="P2" s="202"/>
      <c r="Q2" s="202"/>
      <c r="R2" s="32"/>
      <c r="S2" s="32"/>
      <c r="T2" s="32"/>
      <c r="U2" s="32"/>
      <c r="V2" s="32"/>
      <c r="W2" s="32"/>
      <c r="X2" s="32"/>
      <c r="Y2" s="32"/>
      <c r="Z2" s="32"/>
      <c r="AA2" s="32"/>
      <c r="AB2" s="32"/>
      <c r="AC2" s="32"/>
      <c r="AD2" s="32"/>
      <c r="AE2" s="32"/>
    </row>
    <row r="3" spans="1:31" s="112" customFormat="1" ht="24" customHeight="1" x14ac:dyDescent="0.3">
      <c r="A3" s="202" t="s">
        <v>20</v>
      </c>
      <c r="B3" s="201" t="s">
        <v>21</v>
      </c>
      <c r="C3" s="201" t="s">
        <v>22</v>
      </c>
      <c r="D3" s="201"/>
      <c r="E3" s="201" t="s">
        <v>23</v>
      </c>
      <c r="F3" s="201"/>
      <c r="G3" s="201"/>
      <c r="H3" s="201"/>
      <c r="I3" s="201"/>
      <c r="J3" s="201"/>
      <c r="K3" s="201"/>
      <c r="L3" s="201" t="s">
        <v>24</v>
      </c>
      <c r="M3" s="201" t="s">
        <v>25</v>
      </c>
      <c r="N3" s="201" t="s">
        <v>26</v>
      </c>
      <c r="O3" s="201" t="s">
        <v>27</v>
      </c>
      <c r="P3" s="201" t="s">
        <v>28</v>
      </c>
    </row>
    <row r="4" spans="1:31" s="112" customFormat="1" ht="65" x14ac:dyDescent="0.3">
      <c r="A4" s="202"/>
      <c r="B4" s="201"/>
      <c r="C4" s="113" t="s">
        <v>29</v>
      </c>
      <c r="D4" s="113" t="s">
        <v>30</v>
      </c>
      <c r="E4" s="113" t="s">
        <v>31</v>
      </c>
      <c r="F4" s="113" t="s">
        <v>32</v>
      </c>
      <c r="G4" s="94" t="s">
        <v>33</v>
      </c>
      <c r="H4" s="94" t="s">
        <v>34</v>
      </c>
      <c r="I4" s="113" t="s">
        <v>35</v>
      </c>
      <c r="J4" s="113" t="s">
        <v>36</v>
      </c>
      <c r="K4" s="94" t="s">
        <v>37</v>
      </c>
      <c r="L4" s="201"/>
      <c r="M4" s="201"/>
      <c r="N4" s="201"/>
      <c r="O4" s="201"/>
      <c r="P4" s="201"/>
    </row>
    <row r="5" spans="1:31" x14ac:dyDescent="0.3">
      <c r="A5" s="86">
        <v>1</v>
      </c>
      <c r="B5" s="114" t="s">
        <v>38</v>
      </c>
      <c r="C5" s="115">
        <v>43503</v>
      </c>
      <c r="D5" s="89">
        <v>9062033309</v>
      </c>
      <c r="E5" s="116">
        <v>5159019475.7374344</v>
      </c>
      <c r="F5" s="114" t="s">
        <v>39</v>
      </c>
      <c r="G5" s="117">
        <f t="shared" ref="G5:G13" si="0">E5</f>
        <v>5159019475.7374344</v>
      </c>
      <c r="H5" s="94" t="s">
        <v>40</v>
      </c>
      <c r="I5" s="94" t="s">
        <v>41</v>
      </c>
      <c r="J5" s="118">
        <v>0</v>
      </c>
      <c r="K5" s="119">
        <f>E5/$E$16</f>
        <v>3.9011973132481004E-2</v>
      </c>
      <c r="L5" s="120">
        <v>0</v>
      </c>
      <c r="M5" s="121" t="s">
        <v>42</v>
      </c>
      <c r="N5" s="122">
        <f>D5-E5</f>
        <v>3903013833.2625656</v>
      </c>
      <c r="O5" s="120">
        <v>0</v>
      </c>
      <c r="P5" s="86" t="s">
        <v>43</v>
      </c>
    </row>
    <row r="6" spans="1:31" s="178" customFormat="1" x14ac:dyDescent="0.3">
      <c r="A6" s="179">
        <v>2</v>
      </c>
      <c r="B6" s="114" t="s">
        <v>44</v>
      </c>
      <c r="C6" s="115">
        <v>43508</v>
      </c>
      <c r="D6" s="89">
        <v>1799929985</v>
      </c>
      <c r="E6" s="123">
        <v>1799929985</v>
      </c>
      <c r="F6" s="114" t="s">
        <v>39</v>
      </c>
      <c r="G6" s="122">
        <f t="shared" si="0"/>
        <v>1799929985</v>
      </c>
      <c r="H6" s="177" t="s">
        <v>40</v>
      </c>
      <c r="I6" s="177" t="s">
        <v>45</v>
      </c>
      <c r="J6" s="118">
        <v>0</v>
      </c>
      <c r="K6" s="119">
        <f t="shared" ref="K6:K15" si="1">E6/$E$16</f>
        <v>1.361088488721586E-2</v>
      </c>
      <c r="L6" s="120">
        <v>0</v>
      </c>
      <c r="M6" s="177" t="s">
        <v>42</v>
      </c>
      <c r="N6" s="122">
        <f>D6-E6</f>
        <v>0</v>
      </c>
      <c r="O6" s="120">
        <v>0</v>
      </c>
      <c r="P6" s="179"/>
    </row>
    <row r="7" spans="1:31" s="178" customFormat="1" x14ac:dyDescent="0.3">
      <c r="A7" s="179">
        <v>3</v>
      </c>
      <c r="B7" s="124" t="s">
        <v>46</v>
      </c>
      <c r="C7" s="115">
        <v>43507</v>
      </c>
      <c r="D7" s="89">
        <v>952821714</v>
      </c>
      <c r="E7" s="123">
        <v>951692462.7516613</v>
      </c>
      <c r="F7" s="114" t="s">
        <v>39</v>
      </c>
      <c r="G7" s="122">
        <f t="shared" si="0"/>
        <v>951692462.7516613</v>
      </c>
      <c r="H7" s="177" t="s">
        <v>40</v>
      </c>
      <c r="I7" s="177" t="s">
        <v>47</v>
      </c>
      <c r="J7" s="118">
        <v>0</v>
      </c>
      <c r="K7" s="119">
        <f t="shared" si="1"/>
        <v>7.1966002380608324E-3</v>
      </c>
      <c r="L7" s="120">
        <v>0</v>
      </c>
      <c r="M7" s="177" t="s">
        <v>42</v>
      </c>
      <c r="N7" s="122">
        <f t="shared" ref="N7:N11" si="2">D7-E7</f>
        <v>1129251.2483386993</v>
      </c>
      <c r="O7" s="120">
        <v>0</v>
      </c>
      <c r="P7" s="179"/>
    </row>
    <row r="8" spans="1:31" s="178" customFormat="1" x14ac:dyDescent="0.3">
      <c r="A8" s="179">
        <v>4</v>
      </c>
      <c r="B8" s="124" t="s">
        <v>48</v>
      </c>
      <c r="C8" s="115">
        <v>43508</v>
      </c>
      <c r="D8" s="89">
        <v>2134015455</v>
      </c>
      <c r="E8" s="123">
        <v>1907820800.6496501</v>
      </c>
      <c r="F8" s="114" t="s">
        <v>39</v>
      </c>
      <c r="G8" s="122">
        <f t="shared" si="0"/>
        <v>1907820800.6496501</v>
      </c>
      <c r="H8" s="177" t="s">
        <v>40</v>
      </c>
      <c r="I8" s="177" t="s">
        <v>49</v>
      </c>
      <c r="J8" s="118">
        <v>0</v>
      </c>
      <c r="K8" s="119">
        <f t="shared" si="1"/>
        <v>1.4426744106426109E-2</v>
      </c>
      <c r="L8" s="120">
        <v>0</v>
      </c>
      <c r="M8" s="177" t="s">
        <v>42</v>
      </c>
      <c r="N8" s="122">
        <f t="shared" si="2"/>
        <v>226194654.3503499</v>
      </c>
      <c r="O8" s="120">
        <v>0</v>
      </c>
      <c r="P8" s="179" t="s">
        <v>50</v>
      </c>
    </row>
    <row r="9" spans="1:31" s="178" customFormat="1" ht="26" x14ac:dyDescent="0.3">
      <c r="A9" s="179">
        <v>5</v>
      </c>
      <c r="B9" s="125" t="s">
        <v>51</v>
      </c>
      <c r="C9" s="115">
        <v>43507</v>
      </c>
      <c r="D9" s="89">
        <v>113198728681</v>
      </c>
      <c r="E9" s="123">
        <v>109406908944.30399</v>
      </c>
      <c r="F9" s="114" t="s">
        <v>39</v>
      </c>
      <c r="G9" s="122">
        <f t="shared" si="0"/>
        <v>109406908944.30399</v>
      </c>
      <c r="H9" s="177" t="s">
        <v>40</v>
      </c>
      <c r="I9" s="177" t="s">
        <v>52</v>
      </c>
      <c r="J9" s="118">
        <v>0</v>
      </c>
      <c r="K9" s="119">
        <f t="shared" si="1"/>
        <v>0.82732376032228216</v>
      </c>
      <c r="L9" s="120">
        <v>0</v>
      </c>
      <c r="M9" s="177" t="s">
        <v>42</v>
      </c>
      <c r="N9" s="122">
        <f t="shared" si="2"/>
        <v>3791819736.6960144</v>
      </c>
      <c r="O9" s="120">
        <v>0</v>
      </c>
      <c r="P9" s="179"/>
    </row>
    <row r="10" spans="1:31" x14ac:dyDescent="0.3">
      <c r="A10" s="86">
        <v>6</v>
      </c>
      <c r="B10" s="124" t="s">
        <v>53</v>
      </c>
      <c r="C10" s="115">
        <v>43509</v>
      </c>
      <c r="D10" s="89">
        <v>715734166.66666675</v>
      </c>
      <c r="E10" s="123">
        <v>670413082.19178104</v>
      </c>
      <c r="F10" s="114" t="s">
        <v>39</v>
      </c>
      <c r="G10" s="122">
        <f t="shared" si="0"/>
        <v>670413082.19178104</v>
      </c>
      <c r="H10" s="94" t="s">
        <v>40</v>
      </c>
      <c r="I10" s="94" t="s">
        <v>54</v>
      </c>
      <c r="J10" s="118">
        <v>0</v>
      </c>
      <c r="K10" s="119">
        <f t="shared" si="1"/>
        <v>5.0695945757000746E-3</v>
      </c>
      <c r="L10" s="120">
        <v>0</v>
      </c>
      <c r="M10" s="94" t="s">
        <v>42</v>
      </c>
      <c r="N10" s="122">
        <f t="shared" si="2"/>
        <v>45321084.474885702</v>
      </c>
      <c r="O10" s="120">
        <v>0</v>
      </c>
      <c r="P10" s="86"/>
    </row>
    <row r="11" spans="1:31" ht="13.25" customHeight="1" x14ac:dyDescent="0.3">
      <c r="A11" s="86">
        <v>7</v>
      </c>
      <c r="B11" s="124" t="s">
        <v>55</v>
      </c>
      <c r="C11" s="115">
        <v>43504</v>
      </c>
      <c r="D11" s="89">
        <v>9088665864</v>
      </c>
      <c r="E11" s="123">
        <v>8276952425.6973104</v>
      </c>
      <c r="F11" s="114" t="s">
        <v>39</v>
      </c>
      <c r="G11" s="122">
        <f t="shared" si="0"/>
        <v>8276952425.6973104</v>
      </c>
      <c r="H11" s="94" t="s">
        <v>40</v>
      </c>
      <c r="I11" s="94" t="s">
        <v>56</v>
      </c>
      <c r="J11" s="118">
        <v>0</v>
      </c>
      <c r="K11" s="119">
        <f t="shared" si="1"/>
        <v>6.2589460491224713E-2</v>
      </c>
      <c r="L11" s="120">
        <v>0</v>
      </c>
      <c r="M11" s="94" t="s">
        <v>42</v>
      </c>
      <c r="N11" s="122">
        <f t="shared" si="2"/>
        <v>811713438.30268955</v>
      </c>
      <c r="O11" s="120">
        <v>0</v>
      </c>
      <c r="P11" s="86"/>
    </row>
    <row r="12" spans="1:31" ht="13.25" customHeight="1" x14ac:dyDescent="0.3">
      <c r="A12" s="86">
        <v>8</v>
      </c>
      <c r="B12" s="124" t="s">
        <v>57</v>
      </c>
      <c r="C12" s="115">
        <v>43507</v>
      </c>
      <c r="D12" s="89">
        <v>2036233026</v>
      </c>
      <c r="E12" s="123">
        <v>2036233025.6122823</v>
      </c>
      <c r="F12" s="114" t="s">
        <v>39</v>
      </c>
      <c r="G12" s="122">
        <f t="shared" si="0"/>
        <v>2036233025.6122823</v>
      </c>
      <c r="H12" s="94" t="s">
        <v>40</v>
      </c>
      <c r="I12" s="94" t="s">
        <v>58</v>
      </c>
      <c r="J12" s="118">
        <v>0</v>
      </c>
      <c r="K12" s="119">
        <f t="shared" si="1"/>
        <v>1.5397784106116794E-2</v>
      </c>
      <c r="L12" s="120">
        <v>0</v>
      </c>
      <c r="M12" s="94" t="s">
        <v>42</v>
      </c>
      <c r="N12" s="126">
        <v>0</v>
      </c>
      <c r="O12" s="120">
        <v>0</v>
      </c>
      <c r="P12" s="86"/>
    </row>
    <row r="13" spans="1:31" ht="13.25" customHeight="1" x14ac:dyDescent="0.3">
      <c r="A13" s="86">
        <v>9</v>
      </c>
      <c r="B13" s="124" t="s">
        <v>59</v>
      </c>
      <c r="C13" s="115">
        <v>43508</v>
      </c>
      <c r="D13" s="89">
        <v>1570295817</v>
      </c>
      <c r="E13" s="116">
        <v>1378449820.0779853</v>
      </c>
      <c r="F13" s="114" t="s">
        <v>39</v>
      </c>
      <c r="G13" s="122">
        <f t="shared" si="0"/>
        <v>1378449820.0779853</v>
      </c>
      <c r="H13" s="94" t="s">
        <v>40</v>
      </c>
      <c r="I13" s="94" t="s">
        <v>60</v>
      </c>
      <c r="J13" s="118">
        <v>0</v>
      </c>
      <c r="K13" s="119">
        <f t="shared" si="1"/>
        <v>1.0423695354952861E-2</v>
      </c>
      <c r="L13" s="120">
        <v>0</v>
      </c>
      <c r="M13" s="94" t="s">
        <v>42</v>
      </c>
      <c r="N13" s="126">
        <v>0</v>
      </c>
      <c r="O13" s="120">
        <v>0</v>
      </c>
      <c r="P13" s="86"/>
    </row>
    <row r="14" spans="1:31" s="159" customFormat="1" ht="13.25" customHeight="1" x14ac:dyDescent="0.3">
      <c r="A14" s="149">
        <v>10</v>
      </c>
      <c r="B14" s="150" t="s">
        <v>2081</v>
      </c>
      <c r="C14" s="151">
        <v>43517</v>
      </c>
      <c r="D14" s="152">
        <v>449105995.05000001</v>
      </c>
      <c r="E14" s="116">
        <f>D14</f>
        <v>449105995.05000001</v>
      </c>
      <c r="F14" s="153" t="s">
        <v>39</v>
      </c>
      <c r="G14" s="154">
        <f>E14</f>
        <v>449105995.05000001</v>
      </c>
      <c r="H14" s="155" t="s">
        <v>40</v>
      </c>
      <c r="I14" s="155" t="s">
        <v>2082</v>
      </c>
      <c r="J14" s="156">
        <v>0</v>
      </c>
      <c r="K14" s="119">
        <f t="shared" si="1"/>
        <v>3.3960932101389967E-3</v>
      </c>
      <c r="L14" s="157">
        <v>0</v>
      </c>
      <c r="M14" s="155" t="s">
        <v>42</v>
      </c>
      <c r="N14" s="158">
        <v>0</v>
      </c>
      <c r="O14" s="157">
        <v>0</v>
      </c>
      <c r="P14" s="149"/>
    </row>
    <row r="15" spans="1:31" s="159" customFormat="1" ht="13.25" customHeight="1" x14ac:dyDescent="0.3">
      <c r="A15" s="149">
        <v>11</v>
      </c>
      <c r="B15" s="150" t="s">
        <v>204</v>
      </c>
      <c r="C15" s="151">
        <v>43509</v>
      </c>
      <c r="D15" s="152">
        <v>312962650</v>
      </c>
      <c r="E15" s="116">
        <v>205425914.40000001</v>
      </c>
      <c r="F15" s="153" t="s">
        <v>39</v>
      </c>
      <c r="G15" s="154">
        <f>E15</f>
        <v>205425914.40000001</v>
      </c>
      <c r="H15" s="155" t="s">
        <v>40</v>
      </c>
      <c r="I15" s="155" t="s">
        <v>2099</v>
      </c>
      <c r="J15" s="156">
        <v>0</v>
      </c>
      <c r="K15" s="119">
        <f t="shared" si="1"/>
        <v>1.5534095754004894E-3</v>
      </c>
      <c r="L15" s="157"/>
      <c r="M15" s="155" t="s">
        <v>42</v>
      </c>
      <c r="N15" s="154">
        <f t="shared" ref="N15" si="3">D15-E15</f>
        <v>107536735.59999999</v>
      </c>
      <c r="O15" s="157">
        <v>0</v>
      </c>
      <c r="P15" s="149" t="s">
        <v>2096</v>
      </c>
    </row>
    <row r="16" spans="1:31" ht="13.25" customHeight="1" x14ac:dyDescent="0.3">
      <c r="A16" s="86"/>
      <c r="B16" s="124"/>
      <c r="C16" s="114"/>
      <c r="D16" s="127">
        <f>SUM(D5:D15)</f>
        <v>141320526662.71667</v>
      </c>
      <c r="E16" s="127">
        <f>SUM(E5:E15)</f>
        <v>132241951931.47211</v>
      </c>
      <c r="F16" s="114"/>
      <c r="G16" s="114"/>
      <c r="H16" s="114"/>
      <c r="I16" s="114"/>
      <c r="J16" s="86"/>
      <c r="K16" s="181">
        <f>SUM(K5:K15)</f>
        <v>1</v>
      </c>
      <c r="L16" s="114"/>
      <c r="M16" s="114"/>
      <c r="N16" s="127">
        <f>SUM(N5:N15)</f>
        <v>8886728733.9348431</v>
      </c>
      <c r="O16" s="114"/>
      <c r="P16" s="86"/>
    </row>
    <row r="17" spans="1:17" ht="13.25" customHeight="1" x14ac:dyDescent="0.3">
      <c r="A17" s="84"/>
      <c r="B17" s="128"/>
      <c r="D17" s="132"/>
      <c r="E17" s="132"/>
      <c r="F17" s="130"/>
      <c r="G17" s="132"/>
      <c r="H17" s="131"/>
      <c r="I17" s="132"/>
      <c r="J17" s="129"/>
      <c r="K17" s="84"/>
      <c r="L17" s="84"/>
      <c r="M17" s="129"/>
      <c r="N17" s="129"/>
      <c r="O17" s="132"/>
      <c r="P17" s="129"/>
      <c r="Q17" s="84"/>
    </row>
    <row r="19" spans="1:17" ht="41.5" customHeight="1" x14ac:dyDescent="0.3">
      <c r="A19" s="197" t="s">
        <v>61</v>
      </c>
      <c r="B19" s="197"/>
      <c r="C19" s="197"/>
      <c r="D19" s="197"/>
      <c r="E19" s="197"/>
      <c r="F19" s="197"/>
      <c r="G19" s="197"/>
      <c r="H19" s="197"/>
      <c r="I19" s="197"/>
      <c r="J19" s="197"/>
      <c r="K19" s="197"/>
      <c r="L19" s="197"/>
      <c r="M19" s="197"/>
      <c r="N19" s="197"/>
      <c r="O19" s="84"/>
      <c r="P19" s="84"/>
      <c r="Q19" s="84"/>
    </row>
    <row r="20" spans="1:17" ht="14" customHeight="1" x14ac:dyDescent="0.3">
      <c r="A20" s="198" t="s">
        <v>62</v>
      </c>
      <c r="B20" s="198"/>
      <c r="C20" s="198"/>
      <c r="D20" s="198"/>
      <c r="E20" s="198"/>
      <c r="F20" s="198"/>
      <c r="G20" s="198"/>
      <c r="H20" s="198"/>
      <c r="I20" s="198"/>
      <c r="J20" s="198"/>
      <c r="K20" s="198"/>
      <c r="L20" s="198"/>
      <c r="M20" s="198"/>
      <c r="N20" s="198"/>
      <c r="O20" s="129"/>
      <c r="P20" s="129"/>
      <c r="Q20" s="129"/>
    </row>
    <row r="21" spans="1:17" s="159" customFormat="1" ht="26" customHeight="1" x14ac:dyDescent="0.3">
      <c r="A21" s="200" t="s">
        <v>2113</v>
      </c>
      <c r="B21" s="200"/>
      <c r="C21" s="200"/>
      <c r="D21" s="200"/>
      <c r="E21" s="200"/>
      <c r="F21" s="200"/>
      <c r="G21" s="200"/>
      <c r="H21" s="200"/>
      <c r="I21" s="200"/>
      <c r="J21" s="200"/>
      <c r="K21" s="200"/>
      <c r="L21" s="200"/>
      <c r="M21" s="200"/>
      <c r="N21" s="200"/>
      <c r="O21" s="200"/>
      <c r="P21" s="200"/>
      <c r="Q21" s="183"/>
    </row>
    <row r="22" spans="1:17" x14ac:dyDescent="0.3">
      <c r="A22" s="129"/>
      <c r="B22" s="129"/>
      <c r="C22" s="129"/>
      <c r="D22" s="129"/>
      <c r="E22" s="129"/>
      <c r="F22" s="129"/>
      <c r="G22" s="129"/>
      <c r="H22" s="129"/>
      <c r="I22" s="129"/>
      <c r="J22" s="129"/>
      <c r="K22" s="129"/>
      <c r="L22" s="129"/>
      <c r="M22" s="129"/>
      <c r="N22" s="129"/>
      <c r="O22" s="129"/>
      <c r="P22" s="129"/>
      <c r="Q22" s="129"/>
    </row>
    <row r="23" spans="1:17" ht="13.5" x14ac:dyDescent="0.3">
      <c r="B23" s="133" t="s">
        <v>63</v>
      </c>
    </row>
    <row r="24" spans="1:17" x14ac:dyDescent="0.3">
      <c r="B24" s="134" t="s">
        <v>64</v>
      </c>
    </row>
    <row r="25" spans="1:17" x14ac:dyDescent="0.3">
      <c r="B25" s="134" t="s">
        <v>65</v>
      </c>
    </row>
    <row r="26" spans="1:17" x14ac:dyDescent="0.3">
      <c r="B26" s="134" t="s">
        <v>66</v>
      </c>
    </row>
    <row r="27" spans="1:17" x14ac:dyDescent="0.3">
      <c r="B27" s="134" t="s">
        <v>67</v>
      </c>
    </row>
    <row r="28" spans="1:17" x14ac:dyDescent="0.3">
      <c r="B28" s="134" t="s">
        <v>68</v>
      </c>
    </row>
    <row r="29" spans="1:17" x14ac:dyDescent="0.3">
      <c r="B29" s="134"/>
    </row>
    <row r="30" spans="1:17" x14ac:dyDescent="0.3">
      <c r="B30" s="134" t="s">
        <v>69</v>
      </c>
    </row>
    <row r="31" spans="1:17" x14ac:dyDescent="0.3">
      <c r="B31" s="134" t="s">
        <v>70</v>
      </c>
    </row>
    <row r="32" spans="1:17" x14ac:dyDescent="0.3">
      <c r="B32" s="134" t="s">
        <v>66</v>
      </c>
    </row>
    <row r="33" spans="2:2" x14ac:dyDescent="0.3">
      <c r="B33" s="134" t="s">
        <v>67</v>
      </c>
    </row>
    <row r="34" spans="2:2" x14ac:dyDescent="0.3">
      <c r="B34" s="134" t="s">
        <v>68</v>
      </c>
    </row>
    <row r="35" spans="2:2" x14ac:dyDescent="0.3">
      <c r="B35" s="134"/>
    </row>
    <row r="36" spans="2:2" x14ac:dyDescent="0.3">
      <c r="B36" s="134" t="s">
        <v>71</v>
      </c>
    </row>
    <row r="37" spans="2:2" x14ac:dyDescent="0.3">
      <c r="B37" s="134" t="s">
        <v>72</v>
      </c>
    </row>
    <row r="38" spans="2:2" x14ac:dyDescent="0.3">
      <c r="B38" s="134" t="s">
        <v>73</v>
      </c>
    </row>
    <row r="39" spans="2:2" x14ac:dyDescent="0.3">
      <c r="B39" s="134" t="s">
        <v>74</v>
      </c>
    </row>
    <row r="40" spans="2:2" x14ac:dyDescent="0.3">
      <c r="B40" s="134" t="s">
        <v>75</v>
      </c>
    </row>
    <row r="41" spans="2:2" x14ac:dyDescent="0.3">
      <c r="B41" s="134" t="s">
        <v>76</v>
      </c>
    </row>
    <row r="42" spans="2:2" x14ac:dyDescent="0.3">
      <c r="B42" s="134" t="s">
        <v>77</v>
      </c>
    </row>
    <row r="43" spans="2:2" x14ac:dyDescent="0.3">
      <c r="B43" s="134" t="s">
        <v>78</v>
      </c>
    </row>
    <row r="44" spans="2:2" x14ac:dyDescent="0.3">
      <c r="B44" s="134" t="s">
        <v>79</v>
      </c>
    </row>
    <row r="45" spans="2:2" x14ac:dyDescent="0.3">
      <c r="B45" s="134" t="s">
        <v>80</v>
      </c>
    </row>
    <row r="46" spans="2:2" x14ac:dyDescent="0.3">
      <c r="B46" s="134" t="s">
        <v>81</v>
      </c>
    </row>
    <row r="47" spans="2:2" x14ac:dyDescent="0.3">
      <c r="B47" s="134" t="s">
        <v>82</v>
      </c>
    </row>
    <row r="48" spans="2:2" x14ac:dyDescent="0.3">
      <c r="B48" s="134" t="s">
        <v>83</v>
      </c>
    </row>
    <row r="49" spans="2:2" x14ac:dyDescent="0.3">
      <c r="B49" s="134" t="s">
        <v>84</v>
      </c>
    </row>
    <row r="50" spans="2:2" x14ac:dyDescent="0.3">
      <c r="B50" s="134" t="s">
        <v>76</v>
      </c>
    </row>
    <row r="51" spans="2:2" x14ac:dyDescent="0.3">
      <c r="B51" s="134" t="s">
        <v>77</v>
      </c>
    </row>
    <row r="52" spans="2:2" x14ac:dyDescent="0.3">
      <c r="B52" s="134" t="s">
        <v>78</v>
      </c>
    </row>
    <row r="54" spans="2:2" ht="13.5" x14ac:dyDescent="0.3">
      <c r="B54" s="133" t="s">
        <v>85</v>
      </c>
    </row>
    <row r="55" spans="2:2" x14ac:dyDescent="0.3">
      <c r="B55" s="92" t="s">
        <v>86</v>
      </c>
    </row>
    <row r="56" spans="2:2" x14ac:dyDescent="0.3">
      <c r="B56" s="92" t="s">
        <v>87</v>
      </c>
    </row>
    <row r="57" spans="2:2" x14ac:dyDescent="0.3">
      <c r="B57" s="92" t="s">
        <v>88</v>
      </c>
    </row>
    <row r="58" spans="2:2" x14ac:dyDescent="0.3">
      <c r="B58" s="92" t="s">
        <v>89</v>
      </c>
    </row>
    <row r="60" spans="2:2" ht="13.5" x14ac:dyDescent="0.3">
      <c r="B60" s="133" t="s">
        <v>90</v>
      </c>
    </row>
    <row r="61" spans="2:2" x14ac:dyDescent="0.3">
      <c r="B61" s="92" t="s">
        <v>91</v>
      </c>
    </row>
    <row r="62" spans="2:2" x14ac:dyDescent="0.3">
      <c r="B62" s="92" t="s">
        <v>92</v>
      </c>
    </row>
    <row r="63" spans="2:2" x14ac:dyDescent="0.3">
      <c r="B63" s="92" t="s">
        <v>93</v>
      </c>
    </row>
    <row r="66" spans="2:2" ht="13.5" x14ac:dyDescent="0.3">
      <c r="B66" s="133" t="s">
        <v>94</v>
      </c>
    </row>
    <row r="67" spans="2:2" x14ac:dyDescent="0.3">
      <c r="B67" s="92" t="s">
        <v>95</v>
      </c>
    </row>
    <row r="68" spans="2:2" x14ac:dyDescent="0.3">
      <c r="B68" s="92" t="s">
        <v>96</v>
      </c>
    </row>
    <row r="69" spans="2:2" x14ac:dyDescent="0.3">
      <c r="B69" s="92" t="s">
        <v>97</v>
      </c>
    </row>
    <row r="70" spans="2:2" x14ac:dyDescent="0.3">
      <c r="B70" s="92" t="s">
        <v>98</v>
      </c>
    </row>
    <row r="71" spans="2:2" x14ac:dyDescent="0.3">
      <c r="B71" s="92" t="s">
        <v>99</v>
      </c>
    </row>
    <row r="72" spans="2:2" x14ac:dyDescent="0.3">
      <c r="B72" s="92" t="s">
        <v>100</v>
      </c>
    </row>
    <row r="73" spans="2:2" x14ac:dyDescent="0.3">
      <c r="B73" s="92" t="s">
        <v>101</v>
      </c>
    </row>
    <row r="74" spans="2:2" x14ac:dyDescent="0.3">
      <c r="B74" s="92" t="s">
        <v>102</v>
      </c>
    </row>
    <row r="75" spans="2:2" x14ac:dyDescent="0.3">
      <c r="B75" s="92" t="s">
        <v>103</v>
      </c>
    </row>
    <row r="76" spans="2:2" x14ac:dyDescent="0.3">
      <c r="B76" s="92" t="s">
        <v>104</v>
      </c>
    </row>
    <row r="77" spans="2:2" x14ac:dyDescent="0.3">
      <c r="B77" s="92" t="s">
        <v>105</v>
      </c>
    </row>
    <row r="78" spans="2:2" x14ac:dyDescent="0.3">
      <c r="B78" s="92" t="s">
        <v>106</v>
      </c>
    </row>
    <row r="79" spans="2:2" x14ac:dyDescent="0.3">
      <c r="B79" s="92" t="s">
        <v>107</v>
      </c>
    </row>
    <row r="80" spans="2:2" x14ac:dyDescent="0.3">
      <c r="B80" s="92" t="s">
        <v>108</v>
      </c>
    </row>
    <row r="81" spans="2:2" x14ac:dyDescent="0.3">
      <c r="B81" s="92" t="s">
        <v>109</v>
      </c>
    </row>
    <row r="82" spans="2:2" x14ac:dyDescent="0.3">
      <c r="B82" s="92" t="s">
        <v>110</v>
      </c>
    </row>
    <row r="83" spans="2:2" x14ac:dyDescent="0.3">
      <c r="B83" s="92" t="s">
        <v>79</v>
      </c>
    </row>
    <row r="84" spans="2:2" x14ac:dyDescent="0.3">
      <c r="B84" s="92" t="s">
        <v>80</v>
      </c>
    </row>
    <row r="85" spans="2:2" x14ac:dyDescent="0.3">
      <c r="B85" s="92" t="s">
        <v>81</v>
      </c>
    </row>
    <row r="86" spans="2:2" x14ac:dyDescent="0.3">
      <c r="B86" s="92" t="s">
        <v>111</v>
      </c>
    </row>
    <row r="87" spans="2:2" x14ac:dyDescent="0.3">
      <c r="B87" s="92" t="s">
        <v>112</v>
      </c>
    </row>
    <row r="88" spans="2:2" x14ac:dyDescent="0.3">
      <c r="B88" s="92" t="s">
        <v>113</v>
      </c>
    </row>
    <row r="89" spans="2:2" x14ac:dyDescent="0.3">
      <c r="B89" s="92" t="s">
        <v>76</v>
      </c>
    </row>
    <row r="90" spans="2:2" x14ac:dyDescent="0.3">
      <c r="B90" s="92" t="s">
        <v>77</v>
      </c>
    </row>
    <row r="91" spans="2:2" x14ac:dyDescent="0.3">
      <c r="B91" s="92" t="s">
        <v>78</v>
      </c>
    </row>
    <row r="92" spans="2:2" x14ac:dyDescent="0.3">
      <c r="B92" s="92" t="s">
        <v>79</v>
      </c>
    </row>
    <row r="93" spans="2:2" x14ac:dyDescent="0.3">
      <c r="B93" s="92" t="s">
        <v>80</v>
      </c>
    </row>
    <row r="94" spans="2:2" x14ac:dyDescent="0.3">
      <c r="B94" s="92" t="s">
        <v>81</v>
      </c>
    </row>
    <row r="97" spans="2:17" ht="13.5" x14ac:dyDescent="0.3">
      <c r="B97" s="133" t="s">
        <v>114</v>
      </c>
    </row>
    <row r="99" spans="2:17" x14ac:dyDescent="0.3">
      <c r="B99" s="92" t="s">
        <v>115</v>
      </c>
    </row>
    <row r="100" spans="2:17" x14ac:dyDescent="0.3">
      <c r="B100" s="92" t="s">
        <v>116</v>
      </c>
    </row>
    <row r="101" spans="2:17" x14ac:dyDescent="0.3">
      <c r="B101" s="135" t="s">
        <v>117</v>
      </c>
    </row>
    <row r="102" spans="2:17" x14ac:dyDescent="0.3">
      <c r="B102" s="197" t="s">
        <v>118</v>
      </c>
      <c r="C102" s="197"/>
      <c r="D102" s="197"/>
      <c r="E102" s="197"/>
      <c r="F102" s="197"/>
      <c r="G102" s="197"/>
      <c r="H102" s="197"/>
      <c r="I102" s="197"/>
      <c r="J102" s="197"/>
      <c r="K102" s="197"/>
      <c r="L102" s="197"/>
      <c r="M102" s="197"/>
      <c r="N102" s="197"/>
      <c r="O102" s="197"/>
      <c r="P102" s="197"/>
      <c r="Q102" s="197"/>
    </row>
    <row r="103" spans="2:17" ht="30" customHeight="1" x14ac:dyDescent="0.3">
      <c r="B103" s="197" t="s">
        <v>119</v>
      </c>
      <c r="C103" s="197"/>
      <c r="D103" s="197"/>
      <c r="E103" s="197"/>
      <c r="F103" s="197"/>
      <c r="G103" s="197"/>
      <c r="H103" s="197"/>
      <c r="I103" s="197"/>
      <c r="J103" s="197"/>
      <c r="K103" s="197"/>
      <c r="L103" s="197"/>
      <c r="M103" s="197"/>
      <c r="N103" s="197"/>
      <c r="O103" s="197"/>
      <c r="P103" s="197"/>
      <c r="Q103" s="197"/>
    </row>
    <row r="104" spans="2:17" x14ac:dyDescent="0.3">
      <c r="B104" s="197" t="s">
        <v>120</v>
      </c>
      <c r="C104" s="197"/>
      <c r="D104" s="197"/>
      <c r="E104" s="197"/>
      <c r="F104" s="197"/>
      <c r="G104" s="197"/>
      <c r="H104" s="197"/>
      <c r="I104" s="197"/>
      <c r="J104" s="197"/>
      <c r="K104" s="197"/>
      <c r="L104" s="197"/>
      <c r="M104" s="197"/>
      <c r="N104" s="197"/>
      <c r="O104" s="197"/>
      <c r="P104" s="197"/>
      <c r="Q104" s="197"/>
    </row>
    <row r="105" spans="2:17" x14ac:dyDescent="0.3">
      <c r="B105" s="197" t="s">
        <v>121</v>
      </c>
      <c r="C105" s="197"/>
      <c r="D105" s="197"/>
      <c r="E105" s="197"/>
      <c r="F105" s="197"/>
      <c r="G105" s="197"/>
      <c r="H105" s="197"/>
      <c r="I105" s="197"/>
      <c r="J105" s="197"/>
      <c r="K105" s="197"/>
      <c r="L105" s="197"/>
      <c r="M105" s="197"/>
      <c r="N105" s="197"/>
      <c r="O105" s="197"/>
      <c r="P105" s="197"/>
      <c r="Q105" s="197"/>
    </row>
    <row r="106" spans="2:17" x14ac:dyDescent="0.3">
      <c r="B106" s="135" t="s">
        <v>122</v>
      </c>
    </row>
    <row r="107" spans="2:17" ht="27.65" customHeight="1" x14ac:dyDescent="0.3">
      <c r="B107" s="197" t="s">
        <v>123</v>
      </c>
      <c r="C107" s="197"/>
      <c r="D107" s="197"/>
      <c r="E107" s="197"/>
      <c r="F107" s="197"/>
      <c r="G107" s="197"/>
      <c r="H107" s="197"/>
      <c r="I107" s="197"/>
      <c r="J107" s="197"/>
      <c r="K107" s="197"/>
      <c r="L107" s="197"/>
      <c r="M107" s="197"/>
      <c r="N107" s="197"/>
      <c r="O107" s="197"/>
      <c r="P107" s="197"/>
      <c r="Q107" s="197"/>
    </row>
    <row r="108" spans="2:17" ht="26.5" customHeight="1" x14ac:dyDescent="0.3">
      <c r="B108" s="197" t="s">
        <v>124</v>
      </c>
      <c r="C108" s="197"/>
      <c r="D108" s="197"/>
      <c r="E108" s="197"/>
      <c r="F108" s="197"/>
      <c r="G108" s="197"/>
      <c r="H108" s="197"/>
      <c r="I108" s="197"/>
      <c r="J108" s="197"/>
      <c r="K108" s="197"/>
      <c r="L108" s="197"/>
      <c r="M108" s="197"/>
      <c r="N108" s="197"/>
      <c r="O108" s="197"/>
      <c r="P108" s="197"/>
      <c r="Q108" s="197"/>
    </row>
    <row r="109" spans="2:17" ht="32.5" customHeight="1" x14ac:dyDescent="0.3">
      <c r="B109" s="197" t="s">
        <v>125</v>
      </c>
      <c r="C109" s="197"/>
      <c r="D109" s="197"/>
      <c r="E109" s="197"/>
      <c r="F109" s="197"/>
      <c r="G109" s="197"/>
      <c r="H109" s="197"/>
      <c r="I109" s="197"/>
      <c r="J109" s="197"/>
      <c r="K109" s="197"/>
      <c r="L109" s="197"/>
      <c r="M109" s="197"/>
      <c r="N109" s="197"/>
      <c r="O109" s="197"/>
      <c r="P109" s="197"/>
      <c r="Q109" s="197"/>
    </row>
    <row r="110" spans="2:17" x14ac:dyDescent="0.3">
      <c r="B110" s="135" t="s">
        <v>126</v>
      </c>
    </row>
    <row r="111" spans="2:17" ht="39.65" customHeight="1" x14ac:dyDescent="0.3">
      <c r="B111" s="197" t="s">
        <v>127</v>
      </c>
      <c r="C111" s="197"/>
      <c r="D111" s="197"/>
      <c r="E111" s="197"/>
      <c r="F111" s="197"/>
      <c r="G111" s="197"/>
      <c r="H111" s="197"/>
      <c r="I111" s="197"/>
      <c r="J111" s="197"/>
      <c r="K111" s="197"/>
      <c r="L111" s="197"/>
      <c r="M111" s="197"/>
      <c r="N111" s="197"/>
      <c r="O111" s="197"/>
      <c r="P111" s="197"/>
      <c r="Q111" s="197"/>
    </row>
    <row r="112" spans="2:17" ht="28.25" customHeight="1" x14ac:dyDescent="0.3">
      <c r="B112" s="197" t="s">
        <v>128</v>
      </c>
      <c r="C112" s="197"/>
      <c r="D112" s="197"/>
      <c r="E112" s="197"/>
      <c r="F112" s="197"/>
      <c r="G112" s="197"/>
      <c r="H112" s="197"/>
      <c r="I112" s="197"/>
      <c r="J112" s="197"/>
      <c r="K112" s="197"/>
      <c r="L112" s="197"/>
      <c r="M112" s="197"/>
      <c r="N112" s="197"/>
      <c r="O112" s="197"/>
      <c r="P112" s="197"/>
      <c r="Q112" s="197"/>
    </row>
    <row r="113" spans="2:17" ht="28.25" customHeight="1" x14ac:dyDescent="0.3">
      <c r="B113" s="197" t="s">
        <v>129</v>
      </c>
      <c r="C113" s="197"/>
      <c r="D113" s="197"/>
      <c r="E113" s="197"/>
      <c r="F113" s="197"/>
      <c r="G113" s="197"/>
      <c r="H113" s="197"/>
      <c r="I113" s="197"/>
      <c r="J113" s="197"/>
      <c r="K113" s="197"/>
      <c r="L113" s="197"/>
      <c r="M113" s="197"/>
      <c r="N113" s="197"/>
      <c r="O113" s="197"/>
      <c r="P113" s="197"/>
      <c r="Q113" s="197"/>
    </row>
    <row r="114" spans="2:17" ht="29" customHeight="1" x14ac:dyDescent="0.3">
      <c r="B114" s="197" t="s">
        <v>130</v>
      </c>
      <c r="C114" s="197"/>
      <c r="D114" s="197"/>
      <c r="E114" s="197"/>
      <c r="F114" s="197"/>
      <c r="G114" s="197"/>
      <c r="H114" s="197"/>
      <c r="I114" s="197"/>
      <c r="J114" s="197"/>
      <c r="K114" s="197"/>
      <c r="L114" s="197"/>
      <c r="M114" s="197"/>
      <c r="N114" s="197"/>
      <c r="O114" s="197"/>
      <c r="P114" s="197"/>
      <c r="Q114" s="197"/>
    </row>
    <row r="115" spans="2:17" ht="27.65" customHeight="1" x14ac:dyDescent="0.3">
      <c r="B115" s="197" t="s">
        <v>131</v>
      </c>
      <c r="C115" s="197"/>
      <c r="D115" s="197"/>
      <c r="E115" s="197"/>
      <c r="F115" s="197"/>
      <c r="G115" s="197"/>
      <c r="H115" s="197"/>
      <c r="I115" s="197"/>
      <c r="J115" s="197"/>
      <c r="K115" s="197"/>
      <c r="L115" s="197"/>
      <c r="M115" s="197"/>
      <c r="N115" s="197"/>
      <c r="O115" s="197"/>
      <c r="P115" s="197"/>
      <c r="Q115" s="197"/>
    </row>
    <row r="116" spans="2:17" ht="29.5" customHeight="1" x14ac:dyDescent="0.3">
      <c r="B116" s="197" t="s">
        <v>132</v>
      </c>
      <c r="C116" s="197"/>
      <c r="D116" s="197"/>
      <c r="E116" s="197"/>
      <c r="F116" s="197"/>
      <c r="G116" s="197"/>
      <c r="H116" s="197"/>
      <c r="I116" s="197"/>
      <c r="J116" s="197"/>
      <c r="K116" s="197"/>
      <c r="L116" s="197"/>
      <c r="M116" s="197"/>
      <c r="N116" s="197"/>
      <c r="O116" s="197"/>
      <c r="P116" s="197"/>
      <c r="Q116" s="197"/>
    </row>
    <row r="118" spans="2:17" x14ac:dyDescent="0.3">
      <c r="B118" s="92" t="s">
        <v>133</v>
      </c>
    </row>
    <row r="119" spans="2:17" ht="26" x14ac:dyDescent="0.3">
      <c r="B119" s="86" t="s">
        <v>134</v>
      </c>
      <c r="C119" s="86" t="s">
        <v>135</v>
      </c>
    </row>
    <row r="120" spans="2:17" x14ac:dyDescent="0.3">
      <c r="B120" s="86" t="s">
        <v>136</v>
      </c>
      <c r="C120" s="136">
        <v>5723508</v>
      </c>
    </row>
    <row r="121" spans="2:17" x14ac:dyDescent="0.3">
      <c r="B121" s="86" t="s">
        <v>137</v>
      </c>
      <c r="C121" s="136">
        <v>5724556</v>
      </c>
    </row>
    <row r="122" spans="2:17" x14ac:dyDescent="0.3">
      <c r="B122" s="86" t="s">
        <v>138</v>
      </c>
      <c r="C122" s="136">
        <v>327940</v>
      </c>
      <c r="K122" s="137"/>
    </row>
    <row r="123" spans="2:17" x14ac:dyDescent="0.3">
      <c r="B123" s="86" t="s">
        <v>139</v>
      </c>
      <c r="C123" s="136">
        <v>2185878</v>
      </c>
      <c r="K123" s="137"/>
    </row>
    <row r="124" spans="2:17" ht="26" x14ac:dyDescent="0.3">
      <c r="B124" s="86" t="s">
        <v>140</v>
      </c>
      <c r="C124" s="136">
        <v>2878731</v>
      </c>
      <c r="K124" s="138"/>
    </row>
    <row r="125" spans="2:17" x14ac:dyDescent="0.3">
      <c r="B125" s="86" t="s">
        <v>141</v>
      </c>
      <c r="C125" s="136">
        <v>16097360</v>
      </c>
    </row>
    <row r="126" spans="2:17" x14ac:dyDescent="0.3">
      <c r="B126" s="87" t="s">
        <v>142</v>
      </c>
      <c r="C126" s="136">
        <v>32937973</v>
      </c>
    </row>
    <row r="127" spans="2:17" x14ac:dyDescent="0.3">
      <c r="B127" s="92" t="s">
        <v>143</v>
      </c>
    </row>
    <row r="128" spans="2:17" x14ac:dyDescent="0.3">
      <c r="B128" s="92" t="s">
        <v>144</v>
      </c>
    </row>
    <row r="129" spans="2:3" x14ac:dyDescent="0.3">
      <c r="B129" s="92" t="s">
        <v>145</v>
      </c>
      <c r="C129" s="92" t="s">
        <v>146</v>
      </c>
    </row>
    <row r="130" spans="2:3" x14ac:dyDescent="0.3">
      <c r="B130" s="84">
        <v>1</v>
      </c>
      <c r="C130" s="92" t="s">
        <v>147</v>
      </c>
    </row>
    <row r="131" spans="2:3" ht="65" x14ac:dyDescent="0.3">
      <c r="B131" s="84" t="s">
        <v>148</v>
      </c>
      <c r="C131" s="92" t="s">
        <v>149</v>
      </c>
    </row>
    <row r="132" spans="2:3" x14ac:dyDescent="0.3">
      <c r="B132" s="84">
        <v>2</v>
      </c>
      <c r="C132" s="92" t="s">
        <v>150</v>
      </c>
    </row>
    <row r="133" spans="2:3" ht="104" x14ac:dyDescent="0.3">
      <c r="B133" s="84" t="s">
        <v>151</v>
      </c>
      <c r="C133" s="92" t="s">
        <v>152</v>
      </c>
    </row>
    <row r="134" spans="2:3" x14ac:dyDescent="0.3">
      <c r="B134" s="84">
        <v>3</v>
      </c>
      <c r="C134" s="92" t="s">
        <v>153</v>
      </c>
    </row>
    <row r="135" spans="2:3" ht="104" x14ac:dyDescent="0.3">
      <c r="B135" s="84" t="s">
        <v>154</v>
      </c>
      <c r="C135" s="92" t="s">
        <v>152</v>
      </c>
    </row>
    <row r="136" spans="2:3" x14ac:dyDescent="0.3">
      <c r="B136" s="84">
        <v>4</v>
      </c>
      <c r="C136" s="92" t="s">
        <v>155</v>
      </c>
    </row>
    <row r="137" spans="2:3" ht="104" x14ac:dyDescent="0.3">
      <c r="B137" s="84" t="s">
        <v>156</v>
      </c>
      <c r="C137" s="92" t="s">
        <v>152</v>
      </c>
    </row>
    <row r="138" spans="2:3" x14ac:dyDescent="0.3">
      <c r="B138" s="84">
        <v>5</v>
      </c>
      <c r="C138" s="92" t="s">
        <v>157</v>
      </c>
    </row>
    <row r="139" spans="2:3" ht="65" x14ac:dyDescent="0.3">
      <c r="B139" s="84" t="s">
        <v>158</v>
      </c>
      <c r="C139" s="92" t="s">
        <v>159</v>
      </c>
    </row>
    <row r="140" spans="2:3" x14ac:dyDescent="0.3">
      <c r="B140" s="84">
        <v>6</v>
      </c>
      <c r="C140" s="92" t="s">
        <v>160</v>
      </c>
    </row>
    <row r="141" spans="2:3" ht="52" x14ac:dyDescent="0.3">
      <c r="B141" s="84" t="s">
        <v>161</v>
      </c>
      <c r="C141" s="92" t="s">
        <v>162</v>
      </c>
    </row>
    <row r="143" spans="2:3" x14ac:dyDescent="0.3">
      <c r="B143" s="92" t="s">
        <v>163</v>
      </c>
    </row>
    <row r="144" spans="2:3" x14ac:dyDescent="0.3">
      <c r="B144" s="92" t="s">
        <v>164</v>
      </c>
    </row>
    <row r="146" spans="2:17" x14ac:dyDescent="0.3">
      <c r="B146" s="92" t="s">
        <v>165</v>
      </c>
    </row>
    <row r="149" spans="2:17" ht="13.5" x14ac:dyDescent="0.3">
      <c r="B149" s="133" t="s">
        <v>166</v>
      </c>
    </row>
    <row r="150" spans="2:17" x14ac:dyDescent="0.3">
      <c r="B150" s="92" t="s">
        <v>167</v>
      </c>
    </row>
    <row r="151" spans="2:17" ht="35" customHeight="1" x14ac:dyDescent="0.3">
      <c r="B151" s="197" t="s">
        <v>168</v>
      </c>
      <c r="C151" s="197"/>
      <c r="D151" s="197"/>
      <c r="E151" s="197"/>
      <c r="F151" s="197"/>
      <c r="G151" s="197"/>
      <c r="H151" s="197"/>
      <c r="I151" s="197"/>
      <c r="J151" s="197"/>
      <c r="K151" s="197"/>
      <c r="L151" s="197"/>
      <c r="M151" s="197"/>
      <c r="N151" s="197"/>
      <c r="O151" s="197"/>
      <c r="P151" s="197"/>
      <c r="Q151" s="197"/>
    </row>
    <row r="152" spans="2:17" x14ac:dyDescent="0.3">
      <c r="B152" s="92" t="s">
        <v>169</v>
      </c>
    </row>
    <row r="153" spans="2:17" x14ac:dyDescent="0.3">
      <c r="B153" s="92" t="s">
        <v>170</v>
      </c>
    </row>
    <row r="154" spans="2:17" x14ac:dyDescent="0.3">
      <c r="B154" s="92" t="s">
        <v>171</v>
      </c>
    </row>
    <row r="155" spans="2:17" x14ac:dyDescent="0.3">
      <c r="B155" s="92" t="s">
        <v>172</v>
      </c>
    </row>
    <row r="156" spans="2:17" x14ac:dyDescent="0.3">
      <c r="B156" s="92" t="s">
        <v>173</v>
      </c>
    </row>
    <row r="157" spans="2:17" x14ac:dyDescent="0.3">
      <c r="B157" s="199" t="s">
        <v>174</v>
      </c>
      <c r="C157" s="199"/>
      <c r="D157" s="199"/>
      <c r="E157" s="199"/>
      <c r="F157" s="199"/>
      <c r="G157" s="199"/>
      <c r="H157" s="199"/>
      <c r="I157" s="199"/>
      <c r="J157" s="199"/>
      <c r="K157" s="199"/>
      <c r="L157" s="199"/>
      <c r="M157" s="199"/>
      <c r="N157" s="199"/>
      <c r="O157" s="199"/>
      <c r="P157" s="199"/>
      <c r="Q157" s="199"/>
    </row>
    <row r="158" spans="2:17" x14ac:dyDescent="0.3">
      <c r="B158" s="92" t="s">
        <v>175</v>
      </c>
    </row>
    <row r="159" spans="2:17" ht="29.5" customHeight="1" x14ac:dyDescent="0.3">
      <c r="B159" s="197" t="s">
        <v>176</v>
      </c>
      <c r="C159" s="197"/>
      <c r="D159" s="197"/>
      <c r="E159" s="197"/>
      <c r="F159" s="197"/>
      <c r="G159" s="197"/>
      <c r="H159" s="197"/>
      <c r="I159" s="197"/>
      <c r="J159" s="197"/>
      <c r="K159" s="197"/>
      <c r="L159" s="197"/>
      <c r="M159" s="197"/>
      <c r="N159" s="197"/>
      <c r="O159" s="197"/>
      <c r="P159" s="197"/>
      <c r="Q159" s="197"/>
    </row>
    <row r="160" spans="2:17" ht="45.65" customHeight="1" x14ac:dyDescent="0.3">
      <c r="B160" s="197" t="s">
        <v>177</v>
      </c>
      <c r="C160" s="197"/>
      <c r="D160" s="197"/>
      <c r="E160" s="197"/>
      <c r="F160" s="197"/>
      <c r="G160" s="197"/>
      <c r="H160" s="197"/>
      <c r="I160" s="197"/>
      <c r="J160" s="197"/>
      <c r="K160" s="197"/>
      <c r="L160" s="197"/>
      <c r="M160" s="197"/>
      <c r="N160" s="197"/>
      <c r="O160" s="197"/>
      <c r="P160" s="197"/>
      <c r="Q160" s="197"/>
    </row>
    <row r="161" spans="2:17" ht="45.65" customHeight="1" x14ac:dyDescent="0.3">
      <c r="B161" s="197" t="s">
        <v>178</v>
      </c>
      <c r="C161" s="197"/>
      <c r="D161" s="197"/>
      <c r="E161" s="197"/>
      <c r="F161" s="197"/>
      <c r="G161" s="197"/>
      <c r="H161" s="197"/>
      <c r="I161" s="197"/>
      <c r="J161" s="197"/>
      <c r="K161" s="197"/>
      <c r="L161" s="197"/>
      <c r="M161" s="197"/>
      <c r="N161" s="197"/>
      <c r="O161" s="197"/>
      <c r="P161" s="197"/>
      <c r="Q161" s="197"/>
    </row>
    <row r="162" spans="2:17" ht="45.65" customHeight="1" x14ac:dyDescent="0.3">
      <c r="B162" s="197" t="s">
        <v>179</v>
      </c>
      <c r="C162" s="197"/>
      <c r="D162" s="197"/>
      <c r="E162" s="197"/>
      <c r="F162" s="197"/>
      <c r="G162" s="197"/>
      <c r="H162" s="197"/>
      <c r="I162" s="197"/>
      <c r="J162" s="197"/>
      <c r="K162" s="197"/>
      <c r="L162" s="197"/>
      <c r="M162" s="197"/>
      <c r="N162" s="197"/>
      <c r="O162" s="197"/>
      <c r="P162" s="197"/>
      <c r="Q162" s="197"/>
    </row>
    <row r="163" spans="2:17" ht="45.65" customHeight="1" x14ac:dyDescent="0.3">
      <c r="B163" s="197" t="s">
        <v>180</v>
      </c>
      <c r="C163" s="197"/>
      <c r="D163" s="197"/>
      <c r="E163" s="197"/>
      <c r="F163" s="197"/>
      <c r="G163" s="197"/>
      <c r="H163" s="197"/>
      <c r="I163" s="197"/>
      <c r="J163" s="197"/>
      <c r="K163" s="197"/>
      <c r="L163" s="197"/>
      <c r="M163" s="197"/>
      <c r="N163" s="197"/>
      <c r="O163" s="197"/>
      <c r="P163" s="197"/>
      <c r="Q163" s="197"/>
    </row>
    <row r="164" spans="2:17" ht="45.65" customHeight="1" x14ac:dyDescent="0.3">
      <c r="B164" s="197" t="s">
        <v>181</v>
      </c>
      <c r="C164" s="197"/>
      <c r="D164" s="197"/>
      <c r="E164" s="197"/>
      <c r="F164" s="197"/>
      <c r="G164" s="197"/>
      <c r="H164" s="197"/>
      <c r="I164" s="197"/>
      <c r="J164" s="197"/>
      <c r="K164" s="197"/>
      <c r="L164" s="197"/>
      <c r="M164" s="197"/>
      <c r="N164" s="197"/>
      <c r="O164" s="197"/>
      <c r="P164" s="197"/>
      <c r="Q164" s="197"/>
    </row>
    <row r="165" spans="2:17" ht="34.25" customHeight="1" x14ac:dyDescent="0.3">
      <c r="B165" s="197" t="s">
        <v>182</v>
      </c>
      <c r="C165" s="197"/>
      <c r="D165" s="197"/>
      <c r="E165" s="197"/>
      <c r="F165" s="197"/>
      <c r="G165" s="197"/>
      <c r="H165" s="197"/>
      <c r="I165" s="197"/>
      <c r="J165" s="197"/>
      <c r="K165" s="197"/>
      <c r="L165" s="197"/>
      <c r="M165" s="197"/>
      <c r="N165" s="197"/>
      <c r="O165" s="197"/>
      <c r="P165" s="197"/>
      <c r="Q165" s="197"/>
    </row>
    <row r="166" spans="2:17" ht="34.25" customHeight="1" x14ac:dyDescent="0.3">
      <c r="B166" s="197" t="s">
        <v>183</v>
      </c>
      <c r="C166" s="197"/>
      <c r="D166" s="197"/>
      <c r="E166" s="197"/>
      <c r="F166" s="197"/>
      <c r="G166" s="197"/>
      <c r="H166" s="197"/>
      <c r="I166" s="197"/>
      <c r="J166" s="197"/>
      <c r="K166" s="197"/>
      <c r="L166" s="197"/>
      <c r="M166" s="197"/>
      <c r="N166" s="197"/>
      <c r="O166" s="197"/>
      <c r="P166" s="197"/>
      <c r="Q166" s="197"/>
    </row>
    <row r="167" spans="2:17" ht="11" customHeight="1" x14ac:dyDescent="0.3">
      <c r="B167" s="197" t="str">
        <f>_xlfn.CONCAT(B170:B174)</f>
        <v>Details of Movable Properties with respect to which first pari passu charge is heldHypothecated Property1) All rights title interest and benefit of the Company in all and singular, the Company’smoveable assets as also all tangible and intangible moveable assets, if any (bothpresent and future) and in particular including without limitation: all equipment,moveable machinery (whether attached or otherwise) steam and water systems,electrical systems, hardware computer software, wiring, pipelines, tanks, electronicsspares, machinery spares tools, meters, motor vehicles, shipbuilding equipment,accessories and all other equipment (other than the Current Assets) whetherinstalled or not and whether lying loose in cases or which are lying or are stored in orto be stored in or to be bought into or upon the Company’s premises at (a)Godbunder, (b) Usgaon-Dabhol, (c) Mirya Bunder Ratanagiri (d) Zorinto sancoale Goa.(h) Andheri Mumbai, Maharashtra (i) Ballard Estate Mumbai, Maharashtra (i) Dapoli,Maharashtra and all other locations where the Company has any premises,warehouses, stock yards and godowns or those of the Company’s agents, affiliates,associates or representatives or at various work sites or at any place or placeswherever else situated or wherever else the same may be: whether now belongingto or that any at any time belonging to the Company and or that may at present orhereafter be held by any party any where to the order and deposition of the Companyor in the course of transit or delivery and all replacement thereof and additionsthereof whether by way of substitution, replacement, conversion, realization orotherwise howsoever together will all benefits, rights and incidents attached theretowhich are now or shall at anything hereafter be owned by the Company and all estate,right, title, interest, property, claims and demands whatsoever of the Company untoand upon the same which description shall include all properties of the abovedescription whether presently in existence, constructed or acquired hereafter.2) All rights, title, interest, benefit, claims and demands whatsoever of the Company into, under and/ or in respect of all insurance contracts and/ or insurance policies bothpresent and future (along with endorsement by an agreed bank clause in favour ofthe Security Trustee in a manner acceptable under the applicable Law and acceptableto the Security Trustee) and all rights, claims and benefits to all monies receivablethereunder and all other claims thereunder which description shall include allproperties of the above description whether presently in existence or acquiredhereafter.3) All amounts owning to and received by the Company and all rights, title interest,benefits, claims and demands whatsoever of the Company in to or in respect of allamounts owning to and received by the Company both present and future includingCompany’s uncalled capital which description shall include all properties of the abovedescription whether presently in existence acquired hereafter.4) All rights, title, interest benefit claims and demands whatsoever of the Company into under and/or in respect of the material contracts (including any guarantees,liquated damages, performance bonds, termination payments and letter of creditthat may be provided by any counterparty to the material contracts) and theclearances, licenses, permits, approvals, consents obtained by the Company includingwithout limitation, the right to compel performance thereunder and to substitute forthe Company thereunder and to commence and conduct either in the name of theCompany or in its own name otherwise any proceedings against any person in respectof any breach of the material contracts all licenses, permits approvals, assignments,concession consents and clearances to the extent capable of assignment underapplicable Law and including without limitation, rights and benefits to all amountsowning to, or received by, the Company and all claims thereunder and all other claimsof the Company under or in any proceedings against all or any such Persons andtogether with the right to further assign any of the material contracts, all licenses,permits, approvals, assignments, concessions consents and the clearances to theextent capable of assignment to any person which description shall include allproperties of the above description whether presently in existence or acquiredhereafter</v>
      </c>
      <c r="C167" s="197"/>
      <c r="D167" s="197"/>
      <c r="E167" s="197"/>
      <c r="F167" s="197"/>
      <c r="G167" s="197"/>
      <c r="H167" s="197"/>
      <c r="I167" s="197"/>
      <c r="J167" s="197"/>
      <c r="K167" s="197"/>
      <c r="L167" s="197"/>
      <c r="M167" s="197"/>
      <c r="N167" s="197"/>
      <c r="O167" s="197"/>
      <c r="P167" s="197"/>
      <c r="Q167" s="197"/>
    </row>
    <row r="168" spans="2:17" x14ac:dyDescent="0.3">
      <c r="B168" s="92" t="str">
        <f>_xlfn.CONCAT('[1]Security Details'!$B$231:$B$232)</f>
        <v>Details of Immoveable Properties with respect to which mortgage by way of Depositof Title Deeds has been created by Pinky Shipyard Private Limited</v>
      </c>
    </row>
    <row r="169" spans="2:17" ht="94.25" customHeight="1" x14ac:dyDescent="0.3">
      <c r="B169" s="197" t="str">
        <f>_xlfn.CONCAT('[1]Security Details'!$B$233:$B$260)</f>
        <v>1) All that piece and parcel of land known as “BORMA” situated at Sancoale within thejurisdiction of Village Panchayat of Sancoale, Taluka and Sub District of Mormugao,District of South Goa, registered n the Land Registration Office of Salcete at Margaounder No. 1278 at folio 48 of book B 4 registered in the name of Late Vishnu Naikunder No. 2954 at folio No. 125 of Book G-4 and enrolled in the Taluka Revenue Officeunder matriz No. 600, newly surveyed under No. 209, subdivision No. 2 of VillageSancoale, admeasuring 2,200 sq mtrs.Details of Immoveable Properties with respect to which first pari passu charge is held· Usgaon, Dapoli, Ratnagiri, Maharashtra· Navse, Dapoli, Ratnagiri, MaharashtraTogether with all buildings and constructions thereon, and all rights to use commonareas and facilities and incidentals attach, tied thereto and all the estate, right, title,interest, property, claims and demands whatsoever of the Company into and uponthe same, both present and future.· Pledge of shares of the following companieso Dhanashree Properties P Limitedo Natural Power Ventures P Limitedo Nirupam Energy Projects P Limited· Pledge of unencumbered shares of company byo Mr. PC Kapooro Mr. Vijay Kumaro Bharati Infratech Projects P Limitedo Bharati Maritime Services P Limitedo Harsha Infrastructure P Limitedo Bharati Shipping and Dredging Company P Limited· Unencumbered shares of GOL Offhsore Limited held by Promoters/groupcompanies of BSL, subject to legal and regulatory approvalso Natural Power Ventures P Limited</v>
      </c>
      <c r="C169" s="197"/>
      <c r="D169" s="197"/>
      <c r="E169" s="197"/>
      <c r="F169" s="197"/>
      <c r="G169" s="197"/>
      <c r="H169" s="197"/>
      <c r="I169" s="197"/>
      <c r="J169" s="197"/>
      <c r="K169" s="197"/>
      <c r="L169" s="197"/>
      <c r="M169" s="197"/>
      <c r="N169" s="197"/>
      <c r="O169" s="197"/>
      <c r="P169" s="197"/>
      <c r="Q169" s="197"/>
    </row>
    <row r="170" spans="2:17" x14ac:dyDescent="0.3">
      <c r="B170" s="92" t="str">
        <f>_xlfn.CONCAT('[1]Security Details'!$B$261:$B$262)</f>
        <v>Details of Movable Properties with respect to which first pari passu charge is heldHypothecated Property</v>
      </c>
    </row>
    <row r="171" spans="2:17" ht="101" customHeight="1" x14ac:dyDescent="0.3">
      <c r="B171" s="197" t="str">
        <f>_xlfn.CONCAT('[1]Security Details'!$B$263:$B$286)</f>
        <v>1) All rights title interest and benefit of the Company in all and singular, the Company’smoveable assets as also all tangible and intangible moveable assets, if any (bothpresent and future) and in particular including without limitation: all equipment,moveable machinery (whether attached or otherwise) steam and water systems,electrical systems, hardware computer software, wiring, pipelines, tanks, electronicsspares, machinery spares tools, meters, motor vehicles, shipbuilding equipment,accessories and all other equipment (other than the Current Assets) whetherinstalled or not and whether lying loose in cases or which are lying or are stored in orto be stored in or to be bought into or upon the Company’s premises at (a)Godbunder, (b) Usgaon-Dabhol, (c) Mirya Bunder Ratanagiri (d) Zorinto sancoale Goa.(h) Andheri Mumbai, Maharashtra (i) Ballard Estate Mumbai, Maharashtra (i) Dapoli,Maharashtra and all other locations where the Company has any premises,warehouses, stock yards and godowns or those of the Company’s agents, affiliates,associates or representatives or at various work sites or at any place or placeswherever else situated or wherever else the same may be: whether now belongingto or that any at any time belonging to the Company and or that may at present orhereafter be held by any party any where to the order and deposition of the Companyor in the course of transit or delivery and all replacement thereof and additionsthereof whether by way of substitution, replacement, conversion, realization orotherwise howsoever together will all benefits, rights and incidents attached theretowhich are now or shall at anything hereafter be owned by the Company and all estate,right, title, interest, property, claims and demands whatsoever of the Company untoand upon the same which description shall include all properties of the abovedescription whether presently in existence, constructed or acquired hereafter.</v>
      </c>
      <c r="C171" s="197"/>
      <c r="D171" s="197"/>
      <c r="E171" s="197"/>
      <c r="F171" s="197"/>
      <c r="G171" s="197"/>
      <c r="H171" s="197"/>
      <c r="I171" s="197"/>
      <c r="J171" s="197"/>
      <c r="K171" s="197"/>
      <c r="L171" s="197"/>
      <c r="M171" s="197"/>
      <c r="N171" s="197"/>
      <c r="O171" s="197"/>
      <c r="P171" s="197"/>
      <c r="Q171" s="197"/>
    </row>
    <row r="172" spans="2:17" ht="33" customHeight="1" x14ac:dyDescent="0.3">
      <c r="B172" s="197" t="str">
        <f>_xlfn.CONCAT('[1]Security Details'!$B$287:$B$294)</f>
        <v>2) All rights, title, interest, benefit, claims and demands whatsoever of the Company into, under and/ or in respect of all insurance contracts and/ or insurance policies bothpresent and future (along with endorsement by an agreed bank clause in favour ofthe Security Trustee in a manner acceptable under the applicable Law and acceptableto the Security Trustee) and all rights, claims and benefits to all monies receivablethereunder and all other claims thereunder which description shall include allproperties of the above description whether presently in existence or acquiredhereafter.</v>
      </c>
      <c r="C172" s="197"/>
      <c r="D172" s="197"/>
      <c r="E172" s="197"/>
      <c r="F172" s="197"/>
      <c r="G172" s="197"/>
      <c r="H172" s="197"/>
      <c r="I172" s="197"/>
      <c r="J172" s="197"/>
      <c r="K172" s="197"/>
      <c r="L172" s="197"/>
      <c r="M172" s="197"/>
      <c r="N172" s="197"/>
      <c r="O172" s="197"/>
      <c r="P172" s="197"/>
      <c r="Q172" s="197"/>
    </row>
    <row r="173" spans="2:17" ht="28.25" customHeight="1" x14ac:dyDescent="0.3">
      <c r="B173" s="197" t="str">
        <f>_xlfn.CONCAT('[1]Security Details'!$B$295:$B$299)</f>
        <v>3) All amounts owning to and received by the Company and all rights, title interest,benefits, claims and demands whatsoever of the Company in to or in respect of allamounts owning to and received by the Company both present and future includingCompany’s uncalled capital which description shall include all properties of the abovedescription whether presently in existence acquired hereafter.</v>
      </c>
      <c r="C173" s="197"/>
      <c r="D173" s="197"/>
      <c r="E173" s="197"/>
      <c r="F173" s="197"/>
      <c r="G173" s="197"/>
      <c r="H173" s="197"/>
      <c r="I173" s="197"/>
      <c r="J173" s="197"/>
      <c r="K173" s="197"/>
      <c r="L173" s="197"/>
      <c r="M173" s="197"/>
      <c r="N173" s="197"/>
      <c r="O173" s="197"/>
      <c r="P173" s="197"/>
      <c r="Q173" s="197"/>
    </row>
    <row r="174" spans="2:17" ht="74" customHeight="1" x14ac:dyDescent="0.3">
      <c r="B174" s="197" t="str">
        <f>_xlfn.CONCAT('[1]Security Details'!$B$300:$B$317)</f>
        <v>4) All rights, title, interest benefit claims and demands whatsoever of the Company into under and/or in respect of the material contracts (including any guarantees,liquated damages, performance bonds, termination payments and letter of creditthat may be provided by any counterparty to the material contracts) and theclearances, licenses, permits, approvals, consents obtained by the Company includingwithout limitation, the right to compel performance thereunder and to substitute forthe Company thereunder and to commence and conduct either in the name of theCompany or in its own name otherwise any proceedings against any person in respectof any breach of the material contracts all licenses, permits approvals, assignments,concession consents and clearances to the extent capable of assignment underapplicable Law and including without limitation, rights and benefits to all amountsowning to, or received by, the Company and all claims thereunder and all other claimsof the Company under or in any proceedings against all or any such Persons andtogether with the right to further assign any of the material contracts, all licenses,permits, approvals, assignments, concessions consents and the clearances to theextent capable of assignment to any person which description shall include allproperties of the above description whether presently in existence or acquiredhereafter</v>
      </c>
      <c r="C174" s="197"/>
      <c r="D174" s="197"/>
      <c r="E174" s="197"/>
      <c r="F174" s="197"/>
      <c r="G174" s="197"/>
      <c r="H174" s="197"/>
      <c r="I174" s="197"/>
      <c r="J174" s="197"/>
      <c r="K174" s="197"/>
      <c r="L174" s="197"/>
      <c r="M174" s="197"/>
      <c r="N174" s="197"/>
      <c r="O174" s="197"/>
      <c r="P174" s="197"/>
      <c r="Q174" s="197"/>
    </row>
    <row r="175" spans="2:17" x14ac:dyDescent="0.3">
      <c r="B175" s="92" t="str">
        <f>_xlfn.CONCAT('[1]Security Details'!$B$318)</f>
        <v>Details of Movable Properties with respect to which floating charge is held</v>
      </c>
    </row>
    <row r="176" spans="2:17" ht="45" customHeight="1" x14ac:dyDescent="0.3">
      <c r="B176" s="197" t="str">
        <f>_xlfn.CONCAT('[1]Security Details'!$B$319:$B$328)</f>
        <v>1) All rights, title, interest, benefit, claims and demands whatsoever of the Company, into under in respect of all bank accounts and reserves including without limitation, thetrust and retention accounts together will all permitted investments, including alloperating cash flows and receivables and all other assets and securities whichrepresent all amounts in the aforementioned accounts and all the moneys, securitiesinstruments, investments and other properties deposited in, credited to or requiredto be credited or required to be deposited or lying to the credit of such accounts orliable to be credited to such accounts (“Charged Accounts”) which description shallinclude all properties of the above description whether presently in existence oracquired hereafter and all proceeds thereof</v>
      </c>
      <c r="C176" s="197"/>
      <c r="D176" s="197"/>
      <c r="E176" s="197"/>
      <c r="F176" s="197"/>
      <c r="G176" s="197"/>
      <c r="H176" s="197"/>
      <c r="I176" s="197"/>
      <c r="J176" s="197"/>
      <c r="K176" s="197"/>
      <c r="L176" s="197"/>
      <c r="M176" s="197"/>
      <c r="N176" s="197"/>
      <c r="O176" s="197"/>
      <c r="P176" s="197"/>
      <c r="Q176" s="197"/>
    </row>
    <row r="177" spans="2:17" ht="72.650000000000006" customHeight="1" x14ac:dyDescent="0.3">
      <c r="B177" s="197" t="str">
        <f>_xlfn.CONCAT('[1]Security Details'!$B$329:$B$346)</f>
        <v>2) All the current assets of the Company, both present and future including withoutlimitation the Company’s receivables capital work in progress, cash in hand ,investments, raw materials, consumable stores and spares and other current assetsincluding trade and other receivables including receivables by way of cash assistanceand/or cash incentives or any claims by way of refund of customs/excise duties, bookdebts and stock in trade, ship, boats, tugs and other such vessels, spares toolsaccessories whether installed or not and whether lying loose or in cases or which arelying or are stored in or to be stored in or to be brought into or upon the Company’spremises at (a) Ghodbunder (b) Usgaon- Dabhol (c) Mirya Bunder, Ratnagiri (d)Zorinto Sancoale Goa (c) Thannirbhavi Mangalore (f) Shibpur Howrah Kolkata (g)MIDC Ratnagiri (h) Andheri Mumbai, Maharashtra (i) Ballard Estate MumbaiMaharashtra (i) Dapoli Maharashtra and at all other locations where the Companyhas any premises warehouses, stockyards and godowns or the premises, warehouses,stockyards and godowns of the Company’s agents, affiliates, associates orrepresentatives or at various work sites or at any place or places wherever elsesituated or wherever else the same may be which description shall include allproperties of the above description whether presently in existence, constructed oracquired hereafter.</v>
      </c>
      <c r="C177" s="197"/>
      <c r="D177" s="197"/>
      <c r="E177" s="197"/>
      <c r="F177" s="197"/>
      <c r="G177" s="197"/>
      <c r="H177" s="197"/>
      <c r="I177" s="197"/>
      <c r="J177" s="197"/>
      <c r="K177" s="197"/>
      <c r="L177" s="197"/>
      <c r="M177" s="197"/>
      <c r="N177" s="197"/>
      <c r="O177" s="197"/>
      <c r="P177" s="197"/>
      <c r="Q177" s="197"/>
    </row>
    <row r="180" spans="2:17" ht="13.5" x14ac:dyDescent="0.3">
      <c r="B180" s="133" t="s">
        <v>184</v>
      </c>
    </row>
    <row r="181" spans="2:17" x14ac:dyDescent="0.3">
      <c r="B181" s="139" t="s">
        <v>185</v>
      </c>
    </row>
    <row r="183" spans="2:17" ht="13.5" x14ac:dyDescent="0.3">
      <c r="B183" s="133" t="s">
        <v>186</v>
      </c>
    </row>
    <row r="184" spans="2:17" x14ac:dyDescent="0.3">
      <c r="B184" s="92" t="s">
        <v>187</v>
      </c>
    </row>
    <row r="185" spans="2:17" ht="29" customHeight="1" x14ac:dyDescent="0.3">
      <c r="B185" s="197" t="str">
        <f>_xlfn.CONCAT('[1]Security Details'!$B$101:$B$105)</f>
        <v>First pari-passu charge on certain term loan facilitiesLocation of current assets (movable properties) of the corporate debtor amongstothers would be-Ghodbunder Dabhol, Ratnagiri, Goa, Mangalore, Kolkata.Location of immovable properties mentioned below (on which first and secondmortgage charge is created)</v>
      </c>
      <c r="C185" s="197"/>
      <c r="D185" s="197"/>
      <c r="E185" s="197"/>
      <c r="F185" s="197"/>
      <c r="G185" s="197"/>
      <c r="H185" s="197"/>
      <c r="I185" s="197"/>
      <c r="J185" s="197"/>
      <c r="K185" s="197"/>
      <c r="L185" s="197"/>
      <c r="M185" s="197"/>
      <c r="N185" s="197"/>
      <c r="O185" s="197"/>
      <c r="P185" s="197"/>
      <c r="Q185" s="197"/>
    </row>
    <row r="186" spans="2:17" x14ac:dyDescent="0.3">
      <c r="B186" s="92" t="s">
        <v>188</v>
      </c>
    </row>
    <row r="187" spans="2:17" x14ac:dyDescent="0.3">
      <c r="B187" s="92" t="s">
        <v>189</v>
      </c>
    </row>
    <row r="188" spans="2:17" x14ac:dyDescent="0.3">
      <c r="B188" s="92" t="str">
        <f>_xlfn.CONCAT('[1]Security Details'!$B$108:$B$109)</f>
        <v>· Residential flats belonging to Mr. PC Kapoor (at 403, Raj Kamal C.H.S., Andheri(W), Mumbai admeasuring built up area of 725 sq ft.)</v>
      </c>
    </row>
    <row r="189" spans="2:17" x14ac:dyDescent="0.3">
      <c r="B189" s="92" t="str">
        <f>_xlfn.CONCAT('[1]Security Details'!$B$110:$B$111)</f>
        <v>· Residential flats belonging to Mr. Vijay Kumar (at 604, Cliff tower, Lokhandwala,Andheri (W), Mumbai admeasuring built up 610 sq ft.)</v>
      </c>
    </row>
    <row r="190" spans="2:17" x14ac:dyDescent="0.3">
      <c r="B190" s="92" t="str">
        <f>_xlfn.CONCAT('[1]Security Details'!$B$112)</f>
        <v>Particulars of security for Term Loans, FITL and Compulsory Convertible Debentures</v>
      </c>
    </row>
    <row r="191" spans="2:17" x14ac:dyDescent="0.3">
      <c r="B191" s="92" t="s">
        <v>190</v>
      </c>
    </row>
    <row r="192" spans="2:17" x14ac:dyDescent="0.3">
      <c r="B192" s="92" t="s">
        <v>191</v>
      </c>
    </row>
    <row r="193" spans="2:2" x14ac:dyDescent="0.3">
      <c r="B193" s="92" t="s">
        <v>192</v>
      </c>
    </row>
    <row r="194" spans="2:2" x14ac:dyDescent="0.3">
      <c r="B194" s="92" t="s">
        <v>193</v>
      </c>
    </row>
    <row r="195" spans="2:2" x14ac:dyDescent="0.3">
      <c r="B195" s="92" t="s">
        <v>194</v>
      </c>
    </row>
    <row r="196" spans="2:2" x14ac:dyDescent="0.3">
      <c r="B196" s="92" t="s">
        <v>195</v>
      </c>
    </row>
    <row r="197" spans="2:2" x14ac:dyDescent="0.3">
      <c r="B197" s="92" t="s">
        <v>196</v>
      </c>
    </row>
    <row r="198" spans="2:2" x14ac:dyDescent="0.3">
      <c r="B198" s="92" t="s">
        <v>197</v>
      </c>
    </row>
    <row r="199" spans="2:2" x14ac:dyDescent="0.3">
      <c r="B199" s="92" t="s">
        <v>198</v>
      </c>
    </row>
    <row r="200" spans="2:2" x14ac:dyDescent="0.3">
      <c r="B200" s="92" t="s">
        <v>199</v>
      </c>
    </row>
    <row r="201" spans="2:2" x14ac:dyDescent="0.3">
      <c r="B201" s="92" t="s">
        <v>200</v>
      </c>
    </row>
    <row r="202" spans="2:2" x14ac:dyDescent="0.3">
      <c r="B202" s="92" t="str">
        <f>_xlfn.CONCAT('[1]Security Details'!$B$124:$B$125)</f>
        <v>· Pledge of unencumbered shares(existing and future expanded promoters equity)of the company held by the Promoters</v>
      </c>
    </row>
    <row r="203" spans="2:2" x14ac:dyDescent="0.3">
      <c r="B203" s="92" t="str">
        <f>_xlfn.CONCAT('[1]Security Details'!$B$126:$B$127)</f>
        <v>· Residential flats belonging to Mr. PC Kapoor (at 403, Raj Kamal C.H.S., Andheri(W), Mumbai admeasuring built up area of 725 sq ft.)</v>
      </c>
    </row>
    <row r="204" spans="2:2" x14ac:dyDescent="0.3">
      <c r="B204" s="92" t="str">
        <f>_xlfn.CONCAT('[1]Security Details'!$B$128:$B$129)</f>
        <v>· Residential flats belonging to Mr. Vijay Kumar (at 604, Cliff tower, Lokhandwala,Andheri (W), Mumbai admeasuring built up 610 sq ft.)</v>
      </c>
    </row>
    <row r="205" spans="2:2" x14ac:dyDescent="0.3">
      <c r="B205" s="92" t="s">
        <v>72</v>
      </c>
    </row>
    <row r="206" spans="2:2" x14ac:dyDescent="0.3">
      <c r="B206" s="92" t="s">
        <v>73</v>
      </c>
    </row>
    <row r="207" spans="2:2" x14ac:dyDescent="0.3">
      <c r="B207" s="92" t="s">
        <v>75</v>
      </c>
    </row>
    <row r="208" spans="2:2" x14ac:dyDescent="0.3">
      <c r="B208" s="92" t="s">
        <v>76</v>
      </c>
    </row>
    <row r="209" spans="2:6" x14ac:dyDescent="0.3">
      <c r="B209" s="92" t="s">
        <v>77</v>
      </c>
    </row>
    <row r="210" spans="2:6" x14ac:dyDescent="0.3">
      <c r="B210" s="92" t="s">
        <v>78</v>
      </c>
    </row>
    <row r="211" spans="2:6" x14ac:dyDescent="0.3">
      <c r="B211" s="92" t="s">
        <v>79</v>
      </c>
    </row>
    <row r="212" spans="2:6" x14ac:dyDescent="0.3">
      <c r="B212" s="92" t="s">
        <v>80</v>
      </c>
    </row>
    <row r="213" spans="2:6" x14ac:dyDescent="0.3">
      <c r="B213" s="92" t="s">
        <v>81</v>
      </c>
    </row>
    <row r="214" spans="2:6" x14ac:dyDescent="0.3">
      <c r="B214" s="92" t="s">
        <v>111</v>
      </c>
    </row>
    <row r="215" spans="2:6" s="145" customFormat="1" x14ac:dyDescent="0.3"/>
    <row r="216" spans="2:6" ht="13.5" x14ac:dyDescent="0.3">
      <c r="B216" s="133" t="s">
        <v>2089</v>
      </c>
    </row>
    <row r="217" spans="2:6" x14ac:dyDescent="0.3">
      <c r="B217" s="175" t="s">
        <v>2083</v>
      </c>
    </row>
    <row r="218" spans="2:6" x14ac:dyDescent="0.3">
      <c r="B218" s="175" t="s">
        <v>2084</v>
      </c>
    </row>
    <row r="219" spans="2:6" x14ac:dyDescent="0.3">
      <c r="B219" s="175" t="s">
        <v>2085</v>
      </c>
    </row>
    <row r="220" spans="2:6" x14ac:dyDescent="0.3">
      <c r="B220" s="145"/>
    </row>
    <row r="221" spans="2:6" ht="13.5" x14ac:dyDescent="0.3">
      <c r="B221" s="133" t="s">
        <v>2097</v>
      </c>
    </row>
    <row r="222" spans="2:6" x14ac:dyDescent="0.3">
      <c r="B222" s="180" t="s">
        <v>2098</v>
      </c>
    </row>
    <row r="223" spans="2:6" ht="69.5" customHeight="1" x14ac:dyDescent="0.3">
      <c r="B223" s="197" t="s">
        <v>2100</v>
      </c>
      <c r="C223" s="197"/>
      <c r="D223" s="197"/>
      <c r="E223" s="197"/>
      <c r="F223" s="197"/>
    </row>
    <row r="224" spans="2:6" x14ac:dyDescent="0.3">
      <c r="B224" s="197" t="s">
        <v>2112</v>
      </c>
      <c r="C224" s="197"/>
      <c r="D224" s="197"/>
      <c r="E224" s="197"/>
      <c r="F224" s="197"/>
    </row>
    <row r="225" spans="2:17" ht="13" customHeight="1" x14ac:dyDescent="0.3"/>
    <row r="226" spans="2:17" x14ac:dyDescent="0.3">
      <c r="B226" s="135" t="s">
        <v>2101</v>
      </c>
    </row>
    <row r="227" spans="2:17" x14ac:dyDescent="0.3">
      <c r="B227" s="92" t="s">
        <v>2102</v>
      </c>
    </row>
    <row r="228" spans="2:17" s="180" customFormat="1" x14ac:dyDescent="0.3"/>
    <row r="229" spans="2:17" x14ac:dyDescent="0.3">
      <c r="B229" s="135" t="s">
        <v>2103</v>
      </c>
    </row>
    <row r="230" spans="2:17" x14ac:dyDescent="0.3">
      <c r="B230" s="92" t="s">
        <v>2104</v>
      </c>
    </row>
    <row r="231" spans="2:17" x14ac:dyDescent="0.3">
      <c r="B231" s="92" t="s">
        <v>2105</v>
      </c>
    </row>
    <row r="232" spans="2:17" x14ac:dyDescent="0.3">
      <c r="B232" s="134" t="s">
        <v>2106</v>
      </c>
    </row>
    <row r="233" spans="2:17" ht="46" customHeight="1" x14ac:dyDescent="0.3">
      <c r="B233" s="197" t="s">
        <v>2107</v>
      </c>
      <c r="C233" s="197"/>
      <c r="D233" s="197"/>
      <c r="E233" s="197"/>
      <c r="F233" s="197"/>
      <c r="G233" s="197"/>
      <c r="H233" s="197"/>
      <c r="I233" s="197"/>
      <c r="J233" s="197"/>
      <c r="K233" s="197"/>
      <c r="L233" s="197"/>
      <c r="M233" s="197"/>
      <c r="N233" s="197"/>
      <c r="O233" s="197"/>
      <c r="P233" s="197"/>
      <c r="Q233" s="197"/>
    </row>
    <row r="234" spans="2:17" s="182" customFormat="1" ht="50.5" customHeight="1" x14ac:dyDescent="0.3">
      <c r="B234" s="197" t="s">
        <v>2108</v>
      </c>
      <c r="C234" s="197"/>
      <c r="D234" s="197"/>
      <c r="E234" s="197"/>
      <c r="F234" s="197"/>
      <c r="G234" s="197"/>
      <c r="H234" s="197"/>
      <c r="I234" s="197"/>
      <c r="J234" s="197"/>
      <c r="K234" s="197"/>
      <c r="L234" s="197"/>
      <c r="M234" s="197"/>
      <c r="N234" s="197"/>
      <c r="O234" s="197"/>
      <c r="P234" s="197"/>
      <c r="Q234" s="197"/>
    </row>
    <row r="235" spans="2:17" s="182" customFormat="1" ht="50.5" customHeight="1" x14ac:dyDescent="0.3">
      <c r="B235" s="197" t="s">
        <v>2109</v>
      </c>
      <c r="C235" s="197"/>
      <c r="D235" s="197"/>
      <c r="E235" s="197"/>
      <c r="F235" s="197"/>
      <c r="G235" s="197"/>
      <c r="H235" s="197"/>
      <c r="I235" s="197"/>
      <c r="J235" s="197"/>
      <c r="K235" s="197"/>
      <c r="L235" s="197"/>
      <c r="M235" s="197"/>
      <c r="N235" s="197"/>
      <c r="O235" s="197"/>
      <c r="P235" s="197"/>
      <c r="Q235" s="197"/>
    </row>
    <row r="236" spans="2:17" s="182" customFormat="1" ht="50.5" customHeight="1" x14ac:dyDescent="0.3">
      <c r="B236" s="197" t="s">
        <v>2110</v>
      </c>
      <c r="C236" s="197"/>
      <c r="D236" s="197"/>
      <c r="E236" s="197"/>
      <c r="F236" s="197"/>
      <c r="G236" s="197"/>
      <c r="H236" s="197"/>
      <c r="I236" s="197"/>
      <c r="J236" s="197"/>
      <c r="K236" s="197"/>
      <c r="L236" s="197"/>
      <c r="M236" s="197"/>
      <c r="N236" s="197"/>
      <c r="O236" s="197"/>
      <c r="P236" s="197"/>
      <c r="Q236" s="197"/>
    </row>
    <row r="237" spans="2:17" s="182" customFormat="1" ht="50.5" customHeight="1" x14ac:dyDescent="0.3">
      <c r="B237" s="197" t="s">
        <v>2111</v>
      </c>
      <c r="C237" s="197"/>
      <c r="D237" s="197"/>
      <c r="E237" s="197"/>
      <c r="F237" s="197"/>
      <c r="G237" s="197"/>
      <c r="H237" s="197"/>
      <c r="I237" s="197"/>
      <c r="J237" s="197"/>
      <c r="K237" s="197"/>
      <c r="L237" s="197"/>
      <c r="M237" s="197"/>
      <c r="N237" s="197"/>
      <c r="O237" s="197"/>
      <c r="P237" s="197"/>
      <c r="Q237" s="197"/>
    </row>
    <row r="238" spans="2:17" s="182" customFormat="1" ht="50.5" customHeight="1" x14ac:dyDescent="0.3">
      <c r="B238" s="197" t="s">
        <v>2111</v>
      </c>
      <c r="C238" s="197"/>
      <c r="D238" s="197"/>
      <c r="E238" s="197"/>
      <c r="F238" s="197"/>
      <c r="G238" s="197"/>
      <c r="H238" s="197"/>
      <c r="I238" s="197"/>
      <c r="J238" s="197"/>
      <c r="K238" s="197"/>
      <c r="L238" s="197"/>
      <c r="M238" s="197"/>
      <c r="N238" s="197"/>
      <c r="O238" s="197"/>
      <c r="P238" s="197"/>
      <c r="Q238" s="197"/>
    </row>
  </sheetData>
  <mergeCells count="54">
    <mergeCell ref="A21:P21"/>
    <mergeCell ref="A1:Q1"/>
    <mergeCell ref="A2:Q2"/>
    <mergeCell ref="B185:Q185"/>
    <mergeCell ref="B108:Q108"/>
    <mergeCell ref="B109:Q109"/>
    <mergeCell ref="B111:Q111"/>
    <mergeCell ref="B3:B4"/>
    <mergeCell ref="C3:D3"/>
    <mergeCell ref="E3:K3"/>
    <mergeCell ref="L3:L4"/>
    <mergeCell ref="M3:M4"/>
    <mergeCell ref="N3:N4"/>
    <mergeCell ref="O3:O4"/>
    <mergeCell ref="A3:A4"/>
    <mergeCell ref="P3:P4"/>
    <mergeCell ref="A19:N19"/>
    <mergeCell ref="A20:N20"/>
    <mergeCell ref="B169:Q169"/>
    <mergeCell ref="B171:Q171"/>
    <mergeCell ref="B112:Q112"/>
    <mergeCell ref="B113:Q113"/>
    <mergeCell ref="B114:Q114"/>
    <mergeCell ref="B115:Q115"/>
    <mergeCell ref="B116:Q116"/>
    <mergeCell ref="B151:Q151"/>
    <mergeCell ref="B157:Q157"/>
    <mergeCell ref="B159:Q159"/>
    <mergeCell ref="B160:Q160"/>
    <mergeCell ref="B163:Q163"/>
    <mergeCell ref="B161:Q161"/>
    <mergeCell ref="B102:Q102"/>
    <mergeCell ref="B103:Q103"/>
    <mergeCell ref="B104:Q104"/>
    <mergeCell ref="B173:Q173"/>
    <mergeCell ref="B174:Q174"/>
    <mergeCell ref="B176:Q176"/>
    <mergeCell ref="B177:Q177"/>
    <mergeCell ref="B105:Q105"/>
    <mergeCell ref="B107:Q107"/>
    <mergeCell ref="B172:Q172"/>
    <mergeCell ref="B162:Q162"/>
    <mergeCell ref="B167:Q167"/>
    <mergeCell ref="B164:Q164"/>
    <mergeCell ref="B165:Q165"/>
    <mergeCell ref="B166:Q166"/>
    <mergeCell ref="B237:Q237"/>
    <mergeCell ref="B238:Q238"/>
    <mergeCell ref="B233:Q233"/>
    <mergeCell ref="B223:F223"/>
    <mergeCell ref="B224:F224"/>
    <mergeCell ref="B234:Q234"/>
    <mergeCell ref="B235:Q235"/>
    <mergeCell ref="B236:Q236"/>
  </mergeCells>
  <phoneticPr fontId="11" type="noConversion"/>
  <pageMargins left="0.18" right="0.13" top="0.75" bottom="0.75" header="0.3" footer="0.3"/>
  <pageSetup scale="58" orientation="landscape" r:id="rId1"/>
  <rowBreaks count="7" manualBreakCount="7">
    <brk id="53" max="17" man="1"/>
    <brk id="95" max="17" man="1"/>
    <brk id="127" max="17" man="1"/>
    <brk id="147" max="17" man="1"/>
    <brk id="169" max="17" man="1"/>
    <brk id="178" max="17" man="1"/>
    <brk id="21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56D3-3BE4-4BF6-A50E-1FB7A791DA54}">
  <dimension ref="A1:Q8"/>
  <sheetViews>
    <sheetView view="pageBreakPreview" zoomScaleNormal="100" zoomScaleSheetLayoutView="100" workbookViewId="0">
      <selection sqref="A1:Q1"/>
    </sheetView>
  </sheetViews>
  <sheetFormatPr defaultColWidth="8.796875" defaultRowHeight="13" x14ac:dyDescent="0.3"/>
  <cols>
    <col min="1" max="2" width="8.796875" style="110"/>
    <col min="3" max="3" width="16.3984375" style="110" bestFit="1" customWidth="1"/>
    <col min="4" max="5" width="13" style="110" customWidth="1"/>
    <col min="6" max="6" width="13.19921875" style="110" customWidth="1"/>
    <col min="7" max="7" width="9.796875" style="110" customWidth="1"/>
    <col min="8" max="8" width="10" style="110" customWidth="1"/>
    <col min="9" max="9" width="11.19921875" style="110" customWidth="1"/>
    <col min="10" max="10" width="10.3984375" style="110" customWidth="1"/>
    <col min="11" max="11" width="15.8984375" style="110" customWidth="1"/>
    <col min="12" max="12" width="15.3984375" style="110" customWidth="1"/>
    <col min="13" max="13" width="16.3984375" style="110" customWidth="1"/>
    <col min="14" max="14" width="10.19921875" style="110" customWidth="1"/>
    <col min="15" max="16384" width="8.796875" style="110"/>
  </cols>
  <sheetData>
    <row r="1" spans="1:17" ht="47" customHeight="1" x14ac:dyDescent="0.3">
      <c r="A1" s="201" t="s">
        <v>2120</v>
      </c>
      <c r="B1" s="201"/>
      <c r="C1" s="201"/>
      <c r="D1" s="201"/>
      <c r="E1" s="201"/>
      <c r="F1" s="201"/>
      <c r="G1" s="201"/>
      <c r="H1" s="201"/>
      <c r="I1" s="201"/>
      <c r="J1" s="201"/>
      <c r="K1" s="201"/>
      <c r="L1" s="201"/>
      <c r="M1" s="201"/>
      <c r="N1" s="201"/>
      <c r="O1" s="201"/>
      <c r="P1" s="201"/>
      <c r="Q1" s="201"/>
    </row>
    <row r="2" spans="1:17" ht="14" x14ac:dyDescent="0.3">
      <c r="A2" s="205" t="s">
        <v>201</v>
      </c>
      <c r="B2" s="205"/>
      <c r="C2" s="205"/>
      <c r="D2" s="205"/>
      <c r="E2" s="205"/>
      <c r="F2" s="205"/>
      <c r="G2" s="205"/>
      <c r="H2" s="205"/>
      <c r="I2" s="205"/>
      <c r="J2" s="205"/>
      <c r="K2" s="205"/>
      <c r="L2" s="205"/>
      <c r="M2" s="205"/>
      <c r="N2" s="205"/>
    </row>
    <row r="3" spans="1:17" ht="14" x14ac:dyDescent="0.3">
      <c r="A3" s="205" t="s">
        <v>202</v>
      </c>
      <c r="B3" s="203" t="s">
        <v>21</v>
      </c>
      <c r="C3" s="203" t="s">
        <v>22</v>
      </c>
      <c r="D3" s="203"/>
      <c r="E3" s="203" t="s">
        <v>23</v>
      </c>
      <c r="F3" s="203"/>
      <c r="G3" s="203"/>
      <c r="H3" s="203"/>
      <c r="I3" s="203" t="s">
        <v>24</v>
      </c>
      <c r="J3" s="203" t="s">
        <v>25</v>
      </c>
      <c r="K3" s="203" t="s">
        <v>26</v>
      </c>
      <c r="L3" s="203" t="s">
        <v>27</v>
      </c>
      <c r="M3" s="203" t="s">
        <v>28</v>
      </c>
    </row>
    <row r="4" spans="1:17" ht="84" x14ac:dyDescent="0.3">
      <c r="A4" s="205"/>
      <c r="B4" s="203"/>
      <c r="C4" s="107" t="s">
        <v>29</v>
      </c>
      <c r="D4" s="107" t="s">
        <v>30</v>
      </c>
      <c r="E4" s="107" t="s">
        <v>31</v>
      </c>
      <c r="F4" s="107" t="s">
        <v>32</v>
      </c>
      <c r="G4" s="107" t="s">
        <v>36</v>
      </c>
      <c r="H4" s="3" t="s">
        <v>203</v>
      </c>
      <c r="I4" s="203"/>
      <c r="J4" s="203"/>
      <c r="K4" s="203"/>
      <c r="L4" s="203"/>
      <c r="M4" s="203"/>
    </row>
    <row r="5" spans="1:17" ht="28" x14ac:dyDescent="0.3">
      <c r="A5" s="6">
        <v>1</v>
      </c>
      <c r="B5" s="2" t="s">
        <v>206</v>
      </c>
      <c r="C5" s="101">
        <v>43517</v>
      </c>
      <c r="D5" s="8">
        <v>55569025.770000003</v>
      </c>
      <c r="E5" s="8">
        <v>55327243</v>
      </c>
      <c r="F5" s="6" t="s">
        <v>205</v>
      </c>
      <c r="G5" s="4">
        <v>0</v>
      </c>
      <c r="H5" s="7">
        <f>E5/$E$6</f>
        <v>1</v>
      </c>
      <c r="I5" s="5">
        <v>0</v>
      </c>
      <c r="J5" s="3" t="s">
        <v>42</v>
      </c>
      <c r="K5" s="8">
        <f>D5-E5</f>
        <v>241782.77000000328</v>
      </c>
      <c r="L5" s="5">
        <v>0</v>
      </c>
      <c r="M5" s="6" t="s">
        <v>43</v>
      </c>
    </row>
    <row r="6" spans="1:17" ht="14" x14ac:dyDescent="0.3">
      <c r="A6" s="6"/>
      <c r="B6" s="2"/>
      <c r="C6" s="6"/>
      <c r="D6" s="9">
        <f>SUM(D5:D5)</f>
        <v>55569025.770000003</v>
      </c>
      <c r="E6" s="9">
        <f>SUM(E5:E5)</f>
        <v>55327243</v>
      </c>
      <c r="F6" s="6"/>
      <c r="G6" s="6"/>
      <c r="H6" s="6"/>
      <c r="I6" s="6"/>
      <c r="J6" s="6"/>
      <c r="K6" s="9">
        <f>D6-E6</f>
        <v>241782.77000000328</v>
      </c>
      <c r="L6" s="6"/>
      <c r="M6" s="6"/>
    </row>
    <row r="8" spans="1:17" ht="33.65" customHeight="1" x14ac:dyDescent="0.3">
      <c r="A8" s="204" t="s">
        <v>207</v>
      </c>
      <c r="B8" s="204"/>
      <c r="C8" s="204"/>
      <c r="D8" s="204"/>
      <c r="E8" s="204"/>
      <c r="F8" s="204"/>
      <c r="G8" s="204"/>
      <c r="H8" s="204"/>
      <c r="I8" s="204"/>
      <c r="J8" s="204"/>
      <c r="K8" s="204"/>
      <c r="L8" s="204"/>
      <c r="M8" s="204"/>
      <c r="N8" s="204"/>
    </row>
  </sheetData>
  <mergeCells count="12">
    <mergeCell ref="A1:Q1"/>
    <mergeCell ref="L3:L4"/>
    <mergeCell ref="M3:M4"/>
    <mergeCell ref="A8:N8"/>
    <mergeCell ref="A2:N2"/>
    <mergeCell ref="A3:A4"/>
    <mergeCell ref="B3:B4"/>
    <mergeCell ref="C3:D3"/>
    <mergeCell ref="E3:H3"/>
    <mergeCell ref="I3:I4"/>
    <mergeCell ref="J3:J4"/>
    <mergeCell ref="K3:K4"/>
  </mergeCells>
  <pageMargins left="0.45" right="0.38" top="1" bottom="1" header="0.5" footer="0.5"/>
  <pageSetup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23B8-741F-4194-9341-A3BAF09BEA02}">
  <dimension ref="A1:P613"/>
  <sheetViews>
    <sheetView view="pageBreakPreview" topLeftCell="A377" zoomScale="72" zoomScaleNormal="100" zoomScaleSheetLayoutView="100" workbookViewId="0">
      <selection activeCell="Q4" sqref="Q4"/>
    </sheetView>
  </sheetViews>
  <sheetFormatPr defaultColWidth="8.796875" defaultRowHeight="13" x14ac:dyDescent="0.3"/>
  <cols>
    <col min="1" max="1" width="4.796875" style="84" customWidth="1"/>
    <col min="2" max="2" width="12.796875" style="84" customWidth="1"/>
    <col min="3" max="3" width="19.796875" style="84" customWidth="1"/>
    <col min="4" max="4" width="16.3984375" style="32" bestFit="1" customWidth="1"/>
    <col min="5" max="5" width="11.8984375" style="84" bestFit="1" customWidth="1"/>
    <col min="6" max="7" width="14.3984375" style="84" bestFit="1" customWidth="1"/>
    <col min="8" max="8" width="16.19921875" style="84" customWidth="1"/>
    <col min="9" max="9" width="9.796875" style="84" customWidth="1"/>
    <col min="10" max="10" width="12.19921875" style="84" customWidth="1"/>
    <col min="11" max="11" width="10.796875" style="84" customWidth="1"/>
    <col min="12" max="12" width="8.3984375" style="84" customWidth="1"/>
    <col min="13" max="13" width="16.3984375" style="84" customWidth="1"/>
    <col min="14" max="15" width="11.3984375" style="84" customWidth="1"/>
    <col min="16" max="16" width="1.796875" style="84" customWidth="1"/>
    <col min="17" max="16384" width="8.796875" style="84"/>
  </cols>
  <sheetData>
    <row r="1" spans="1:16" ht="28.5" customHeight="1" x14ac:dyDescent="0.3">
      <c r="A1" s="185" t="s">
        <v>2121</v>
      </c>
      <c r="B1" s="207"/>
      <c r="C1" s="207"/>
      <c r="D1" s="207"/>
      <c r="E1" s="207"/>
      <c r="F1" s="207"/>
      <c r="G1" s="207"/>
      <c r="H1" s="207"/>
      <c r="I1" s="207"/>
      <c r="J1" s="207"/>
      <c r="K1" s="207"/>
      <c r="L1" s="207"/>
      <c r="M1" s="207"/>
      <c r="N1" s="207"/>
      <c r="O1" s="207"/>
      <c r="P1" s="207"/>
    </row>
    <row r="2" spans="1:16" ht="28.5" customHeight="1" x14ac:dyDescent="0.3">
      <c r="A2" s="207" t="s">
        <v>208</v>
      </c>
      <c r="B2" s="207"/>
      <c r="C2" s="207"/>
      <c r="D2" s="207"/>
      <c r="E2" s="207"/>
      <c r="F2" s="207"/>
      <c r="G2" s="207"/>
      <c r="H2" s="207"/>
      <c r="I2" s="207"/>
      <c r="J2" s="207"/>
      <c r="K2" s="207"/>
      <c r="L2" s="207"/>
      <c r="M2" s="207"/>
      <c r="N2" s="207"/>
      <c r="O2" s="207"/>
      <c r="P2" s="207"/>
    </row>
    <row r="3" spans="1:16" ht="24" customHeight="1" x14ac:dyDescent="0.3">
      <c r="A3" s="208" t="s">
        <v>20</v>
      </c>
      <c r="B3" s="206" t="s">
        <v>209</v>
      </c>
      <c r="C3" s="206" t="s">
        <v>210</v>
      </c>
      <c r="D3" s="206" t="s">
        <v>22</v>
      </c>
      <c r="E3" s="206"/>
      <c r="F3" s="206" t="s">
        <v>23</v>
      </c>
      <c r="G3" s="206"/>
      <c r="H3" s="206"/>
      <c r="I3" s="206"/>
      <c r="J3" s="206" t="s">
        <v>24</v>
      </c>
      <c r="K3" s="206" t="s">
        <v>25</v>
      </c>
      <c r="L3" s="206" t="s">
        <v>26</v>
      </c>
      <c r="M3" s="206" t="s">
        <v>27</v>
      </c>
      <c r="N3" s="206" t="s">
        <v>28</v>
      </c>
    </row>
    <row r="4" spans="1:16" ht="106.25" customHeight="1" x14ac:dyDescent="0.3">
      <c r="A4" s="208"/>
      <c r="B4" s="206"/>
      <c r="C4" s="206"/>
      <c r="D4" s="85" t="s">
        <v>29</v>
      </c>
      <c r="E4" s="85" t="s">
        <v>30</v>
      </c>
      <c r="F4" s="85" t="s">
        <v>211</v>
      </c>
      <c r="G4" s="86" t="s">
        <v>212</v>
      </c>
      <c r="H4" s="85" t="s">
        <v>32</v>
      </c>
      <c r="I4" s="85" t="s">
        <v>213</v>
      </c>
      <c r="J4" s="206"/>
      <c r="K4" s="206"/>
      <c r="L4" s="206"/>
      <c r="M4" s="206"/>
      <c r="N4" s="206"/>
    </row>
    <row r="5" spans="1:16" s="92" customFormat="1" ht="26" x14ac:dyDescent="0.3">
      <c r="A5" s="87">
        <v>1</v>
      </c>
      <c r="B5" s="22" t="s">
        <v>214</v>
      </c>
      <c r="C5" s="21" t="s">
        <v>215</v>
      </c>
      <c r="D5" s="88">
        <v>43509</v>
      </c>
      <c r="E5" s="89">
        <v>182277.95186104221</v>
      </c>
      <c r="F5" s="89">
        <v>182277.95186104221</v>
      </c>
      <c r="G5" s="89">
        <v>56416.400794680601</v>
      </c>
      <c r="H5" s="87" t="s">
        <v>216</v>
      </c>
      <c r="I5" s="90">
        <f>F5/$F$612</f>
        <v>1.3450300833693922E-3</v>
      </c>
      <c r="J5" s="91" t="s">
        <v>217</v>
      </c>
      <c r="K5" s="91" t="s">
        <v>217</v>
      </c>
      <c r="L5" s="89">
        <f>E5-F5</f>
        <v>0</v>
      </c>
      <c r="M5" s="91" t="s">
        <v>217</v>
      </c>
      <c r="N5" s="87"/>
    </row>
    <row r="6" spans="1:16" s="92" customFormat="1" ht="26" x14ac:dyDescent="0.3">
      <c r="A6" s="87">
        <v>2</v>
      </c>
      <c r="B6" s="22" t="s">
        <v>214</v>
      </c>
      <c r="C6" s="21" t="s">
        <v>218</v>
      </c>
      <c r="D6" s="88">
        <v>43509</v>
      </c>
      <c r="E6" s="89">
        <v>213369.69032258101</v>
      </c>
      <c r="F6" s="89">
        <v>213369.69032258101</v>
      </c>
      <c r="G6" s="89">
        <v>70446.607983965805</v>
      </c>
      <c r="H6" s="87" t="s">
        <v>216</v>
      </c>
      <c r="I6" s="90">
        <f t="shared" ref="I6:I69" si="0">F6/$F$612</f>
        <v>1.574456205113965E-3</v>
      </c>
      <c r="J6" s="91" t="s">
        <v>217</v>
      </c>
      <c r="K6" s="91" t="s">
        <v>217</v>
      </c>
      <c r="L6" s="89">
        <f>E6-F6</f>
        <v>0</v>
      </c>
      <c r="M6" s="91" t="s">
        <v>217</v>
      </c>
      <c r="N6" s="87"/>
    </row>
    <row r="7" spans="1:16" s="92" customFormat="1" ht="26" x14ac:dyDescent="0.3">
      <c r="A7" s="87">
        <v>3</v>
      </c>
      <c r="B7" s="22" t="s">
        <v>214</v>
      </c>
      <c r="C7" s="21" t="s">
        <v>219</v>
      </c>
      <c r="D7" s="88">
        <v>43509</v>
      </c>
      <c r="E7" s="89">
        <v>174742.11803143093</v>
      </c>
      <c r="F7" s="89">
        <v>174742.11803143093</v>
      </c>
      <c r="G7" s="89">
        <v>54406.750693004673</v>
      </c>
      <c r="H7" s="87" t="s">
        <v>216</v>
      </c>
      <c r="I7" s="90">
        <f t="shared" si="0"/>
        <v>1.2894231210318573E-3</v>
      </c>
      <c r="J7" s="91" t="s">
        <v>217</v>
      </c>
      <c r="K7" s="91" t="s">
        <v>217</v>
      </c>
      <c r="L7" s="89">
        <f t="shared" ref="L7:L69" si="1">E7-F7</f>
        <v>0</v>
      </c>
      <c r="M7" s="91" t="s">
        <v>217</v>
      </c>
      <c r="N7" s="87"/>
    </row>
    <row r="8" spans="1:16" s="92" customFormat="1" ht="26" x14ac:dyDescent="0.3">
      <c r="A8" s="87">
        <v>4</v>
      </c>
      <c r="B8" s="22" t="s">
        <v>214</v>
      </c>
      <c r="C8" s="21" t="s">
        <v>220</v>
      </c>
      <c r="D8" s="88">
        <v>43509</v>
      </c>
      <c r="E8" s="89">
        <v>242908.30397022335</v>
      </c>
      <c r="F8" s="89">
        <v>242908.30397022335</v>
      </c>
      <c r="G8" s="89">
        <v>73562.05571847508</v>
      </c>
      <c r="H8" s="87" t="s">
        <v>216</v>
      </c>
      <c r="I8" s="90">
        <f t="shared" si="0"/>
        <v>1.7924218096835877E-3</v>
      </c>
      <c r="J8" s="91" t="s">
        <v>217</v>
      </c>
      <c r="K8" s="91" t="s">
        <v>217</v>
      </c>
      <c r="L8" s="89">
        <f t="shared" si="1"/>
        <v>0</v>
      </c>
      <c r="M8" s="91" t="s">
        <v>217</v>
      </c>
      <c r="N8" s="87"/>
    </row>
    <row r="9" spans="1:16" s="92" customFormat="1" ht="26" x14ac:dyDescent="0.3">
      <c r="A9" s="87">
        <v>5</v>
      </c>
      <c r="B9" s="22" t="s">
        <v>214</v>
      </c>
      <c r="C9" s="21" t="s">
        <v>221</v>
      </c>
      <c r="D9" s="88">
        <v>43509</v>
      </c>
      <c r="E9" s="89">
        <v>228340.5347394541</v>
      </c>
      <c r="F9" s="89">
        <v>228340.5347394541</v>
      </c>
      <c r="G9" s="89">
        <v>85937.760775973482</v>
      </c>
      <c r="H9" s="87" t="s">
        <v>216</v>
      </c>
      <c r="I9" s="90">
        <f t="shared" si="0"/>
        <v>1.6849261544882464E-3</v>
      </c>
      <c r="J9" s="91" t="s">
        <v>217</v>
      </c>
      <c r="K9" s="91" t="s">
        <v>217</v>
      </c>
      <c r="L9" s="89">
        <f t="shared" si="1"/>
        <v>0</v>
      </c>
      <c r="M9" s="91" t="s">
        <v>217</v>
      </c>
      <c r="N9" s="87"/>
    </row>
    <row r="10" spans="1:16" s="92" customFormat="1" ht="26" x14ac:dyDescent="0.3">
      <c r="A10" s="87">
        <v>6</v>
      </c>
      <c r="B10" s="22" t="s">
        <v>214</v>
      </c>
      <c r="C10" s="21" t="s">
        <v>222</v>
      </c>
      <c r="D10" s="88">
        <v>43509</v>
      </c>
      <c r="E10" s="89">
        <v>198711.89942100909</v>
      </c>
      <c r="F10" s="89">
        <v>198711.89942100909</v>
      </c>
      <c r="G10" s="89">
        <v>70280.990544642409</v>
      </c>
      <c r="H10" s="87" t="s">
        <v>216</v>
      </c>
      <c r="I10" s="90">
        <f t="shared" si="0"/>
        <v>1.4662962794780765E-3</v>
      </c>
      <c r="J10" s="91" t="s">
        <v>217</v>
      </c>
      <c r="K10" s="91" t="s">
        <v>217</v>
      </c>
      <c r="L10" s="89">
        <f t="shared" si="1"/>
        <v>0</v>
      </c>
      <c r="M10" s="91" t="s">
        <v>217</v>
      </c>
      <c r="N10" s="87"/>
    </row>
    <row r="11" spans="1:16" s="92" customFormat="1" ht="26" x14ac:dyDescent="0.3">
      <c r="A11" s="87">
        <v>7</v>
      </c>
      <c r="B11" s="22" t="s">
        <v>214</v>
      </c>
      <c r="C11" s="21" t="s">
        <v>223</v>
      </c>
      <c r="D11" s="88">
        <v>43509</v>
      </c>
      <c r="E11" s="89">
        <v>197675.50248138956</v>
      </c>
      <c r="F11" s="89">
        <v>197675.50248138956</v>
      </c>
      <c r="G11" s="89">
        <v>70938.792033113627</v>
      </c>
      <c r="H11" s="87" t="s">
        <v>216</v>
      </c>
      <c r="I11" s="90">
        <f t="shared" si="0"/>
        <v>1.4586487003393613E-3</v>
      </c>
      <c r="J11" s="91" t="s">
        <v>217</v>
      </c>
      <c r="K11" s="91" t="s">
        <v>217</v>
      </c>
      <c r="L11" s="89">
        <f t="shared" si="1"/>
        <v>0</v>
      </c>
      <c r="M11" s="91" t="s">
        <v>217</v>
      </c>
      <c r="N11" s="87"/>
    </row>
    <row r="12" spans="1:16" s="92" customFormat="1" ht="26" x14ac:dyDescent="0.3">
      <c r="A12" s="87">
        <v>8</v>
      </c>
      <c r="B12" s="22" t="s">
        <v>214</v>
      </c>
      <c r="C12" s="21" t="s">
        <v>224</v>
      </c>
      <c r="D12" s="88">
        <v>43509</v>
      </c>
      <c r="E12" s="89">
        <v>243360.45781637717</v>
      </c>
      <c r="F12" s="89">
        <v>243360.45781637717</v>
      </c>
      <c r="G12" s="89">
        <v>98629.022833722018</v>
      </c>
      <c r="H12" s="87" t="s">
        <v>216</v>
      </c>
      <c r="I12" s="90">
        <f t="shared" si="0"/>
        <v>1.7957582555849093E-3</v>
      </c>
      <c r="J12" s="91" t="s">
        <v>217</v>
      </c>
      <c r="K12" s="91" t="s">
        <v>217</v>
      </c>
      <c r="L12" s="89">
        <f t="shared" si="1"/>
        <v>0</v>
      </c>
      <c r="M12" s="91" t="s">
        <v>217</v>
      </c>
      <c r="N12" s="87"/>
    </row>
    <row r="13" spans="1:16" s="92" customFormat="1" ht="26" x14ac:dyDescent="0.3">
      <c r="A13" s="87">
        <v>9</v>
      </c>
      <c r="B13" s="22" t="s">
        <v>214</v>
      </c>
      <c r="C13" s="21" t="s">
        <v>225</v>
      </c>
      <c r="D13" s="88">
        <v>43509</v>
      </c>
      <c r="E13" s="89">
        <v>222647.25971877587</v>
      </c>
      <c r="F13" s="89">
        <v>222647.25971877587</v>
      </c>
      <c r="G13" s="89">
        <v>77669.124447405848</v>
      </c>
      <c r="H13" s="87" t="s">
        <v>216</v>
      </c>
      <c r="I13" s="90">
        <f t="shared" si="0"/>
        <v>1.6429154444845184E-3</v>
      </c>
      <c r="J13" s="91" t="s">
        <v>217</v>
      </c>
      <c r="K13" s="91" t="s">
        <v>217</v>
      </c>
      <c r="L13" s="89">
        <f t="shared" si="1"/>
        <v>0</v>
      </c>
      <c r="M13" s="91" t="s">
        <v>217</v>
      </c>
      <c r="N13" s="87"/>
    </row>
    <row r="14" spans="1:16" s="92" customFormat="1" ht="26" x14ac:dyDescent="0.3">
      <c r="A14" s="87">
        <v>10</v>
      </c>
      <c r="B14" s="22" t="s">
        <v>214</v>
      </c>
      <c r="C14" s="21" t="s">
        <v>226</v>
      </c>
      <c r="D14" s="88">
        <v>43509</v>
      </c>
      <c r="E14" s="89">
        <v>244165.46468155499</v>
      </c>
      <c r="F14" s="89">
        <v>244165.46468155499</v>
      </c>
      <c r="G14" s="89">
        <v>81465.186422551022</v>
      </c>
      <c r="H14" s="87" t="s">
        <v>216</v>
      </c>
      <c r="I14" s="90">
        <f t="shared" si="0"/>
        <v>1.8016984059976617E-3</v>
      </c>
      <c r="J14" s="91" t="s">
        <v>217</v>
      </c>
      <c r="K14" s="91" t="s">
        <v>217</v>
      </c>
      <c r="L14" s="89">
        <f t="shared" si="1"/>
        <v>0</v>
      </c>
      <c r="M14" s="91" t="s">
        <v>217</v>
      </c>
      <c r="N14" s="87"/>
    </row>
    <row r="15" spans="1:16" s="92" customFormat="1" ht="26" x14ac:dyDescent="0.3">
      <c r="A15" s="87">
        <v>11</v>
      </c>
      <c r="B15" s="22" t="s">
        <v>214</v>
      </c>
      <c r="C15" s="21" t="s">
        <v>227</v>
      </c>
      <c r="D15" s="88">
        <v>43509</v>
      </c>
      <c r="E15" s="89">
        <v>223054.92117452441</v>
      </c>
      <c r="F15" s="89">
        <v>223054.92117452441</v>
      </c>
      <c r="G15" s="89">
        <v>82939.9182764094</v>
      </c>
      <c r="H15" s="87" t="s">
        <v>216</v>
      </c>
      <c r="I15" s="90">
        <f t="shared" si="0"/>
        <v>1.6459235807742543E-3</v>
      </c>
      <c r="J15" s="91" t="s">
        <v>217</v>
      </c>
      <c r="K15" s="91" t="s">
        <v>217</v>
      </c>
      <c r="L15" s="89">
        <f t="shared" si="1"/>
        <v>0</v>
      </c>
      <c r="M15" s="91" t="s">
        <v>217</v>
      </c>
      <c r="N15" s="87"/>
    </row>
    <row r="16" spans="1:16" s="92" customFormat="1" ht="26" x14ac:dyDescent="0.3">
      <c r="A16" s="87">
        <v>12</v>
      </c>
      <c r="B16" s="22" t="s">
        <v>214</v>
      </c>
      <c r="C16" s="21" t="s">
        <v>228</v>
      </c>
      <c r="D16" s="88">
        <v>43509</v>
      </c>
      <c r="E16" s="89">
        <v>226727.84243176179</v>
      </c>
      <c r="F16" s="89">
        <v>226727.84243176179</v>
      </c>
      <c r="G16" s="89">
        <v>89488.531211444541</v>
      </c>
      <c r="H16" s="87" t="s">
        <v>216</v>
      </c>
      <c r="I16" s="90">
        <f t="shared" si="0"/>
        <v>1.6730260884247534E-3</v>
      </c>
      <c r="J16" s="91" t="s">
        <v>217</v>
      </c>
      <c r="K16" s="91" t="s">
        <v>217</v>
      </c>
      <c r="L16" s="89">
        <f t="shared" si="1"/>
        <v>0</v>
      </c>
      <c r="M16" s="91" t="s">
        <v>217</v>
      </c>
      <c r="N16" s="87"/>
    </row>
    <row r="17" spans="1:14" s="92" customFormat="1" ht="26" x14ac:dyDescent="0.3">
      <c r="A17" s="87">
        <v>13</v>
      </c>
      <c r="B17" s="22" t="s">
        <v>214</v>
      </c>
      <c r="C17" s="21" t="s">
        <v>229</v>
      </c>
      <c r="D17" s="88">
        <v>43509</v>
      </c>
      <c r="E17" s="89">
        <v>181365.91315136477</v>
      </c>
      <c r="F17" s="89">
        <v>181365.91315136477</v>
      </c>
      <c r="G17" s="89">
        <v>64820.393126252573</v>
      </c>
      <c r="H17" s="87" t="s">
        <v>216</v>
      </c>
      <c r="I17" s="90">
        <f t="shared" si="0"/>
        <v>1.3383001443439157E-3</v>
      </c>
      <c r="J17" s="91" t="s">
        <v>217</v>
      </c>
      <c r="K17" s="91" t="s">
        <v>217</v>
      </c>
      <c r="L17" s="89">
        <f t="shared" si="1"/>
        <v>0</v>
      </c>
      <c r="M17" s="91" t="s">
        <v>217</v>
      </c>
      <c r="N17" s="87"/>
    </row>
    <row r="18" spans="1:14" s="92" customFormat="1" ht="26" x14ac:dyDescent="0.3">
      <c r="A18" s="87">
        <v>14</v>
      </c>
      <c r="B18" s="22" t="s">
        <v>214</v>
      </c>
      <c r="C18" s="21" t="s">
        <v>230</v>
      </c>
      <c r="D18" s="88">
        <v>43509</v>
      </c>
      <c r="E18" s="89">
        <v>199742.95248138957</v>
      </c>
      <c r="F18" s="89">
        <v>199742.95248138957</v>
      </c>
      <c r="G18" s="89">
        <v>77988.891452906857</v>
      </c>
      <c r="H18" s="87" t="s">
        <v>216</v>
      </c>
      <c r="I18" s="90">
        <f t="shared" si="0"/>
        <v>1.4739044261003241E-3</v>
      </c>
      <c r="J18" s="91" t="s">
        <v>217</v>
      </c>
      <c r="K18" s="91" t="s">
        <v>217</v>
      </c>
      <c r="L18" s="89">
        <f t="shared" si="1"/>
        <v>0</v>
      </c>
      <c r="M18" s="91" t="s">
        <v>217</v>
      </c>
      <c r="N18" s="87"/>
    </row>
    <row r="19" spans="1:14" s="92" customFormat="1" ht="26" x14ac:dyDescent="0.3">
      <c r="A19" s="87">
        <v>15</v>
      </c>
      <c r="B19" s="22" t="s">
        <v>214</v>
      </c>
      <c r="C19" s="21" t="s">
        <v>231</v>
      </c>
      <c r="D19" s="88">
        <v>43509</v>
      </c>
      <c r="E19" s="89">
        <v>107561.6129032258</v>
      </c>
      <c r="F19" s="89">
        <v>107561.6129032258</v>
      </c>
      <c r="G19" s="89">
        <v>18650.436613237423</v>
      </c>
      <c r="H19" s="87" t="s">
        <v>216</v>
      </c>
      <c r="I19" s="90">
        <f t="shared" si="0"/>
        <v>7.9369777690316919E-4</v>
      </c>
      <c r="J19" s="91" t="s">
        <v>217</v>
      </c>
      <c r="K19" s="91" t="s">
        <v>217</v>
      </c>
      <c r="L19" s="89">
        <f t="shared" si="1"/>
        <v>0</v>
      </c>
      <c r="M19" s="91" t="s">
        <v>217</v>
      </c>
      <c r="N19" s="87"/>
    </row>
    <row r="20" spans="1:14" s="92" customFormat="1" ht="26" x14ac:dyDescent="0.3">
      <c r="A20" s="87">
        <v>16</v>
      </c>
      <c r="B20" s="22" t="s">
        <v>214</v>
      </c>
      <c r="C20" s="21" t="s">
        <v>232</v>
      </c>
      <c r="D20" s="88">
        <v>43509</v>
      </c>
      <c r="E20" s="89">
        <v>202874.2593052109</v>
      </c>
      <c r="F20" s="89">
        <v>202874.2593052109</v>
      </c>
      <c r="G20" s="89">
        <v>65881.566575096498</v>
      </c>
      <c r="H20" s="87" t="s">
        <v>216</v>
      </c>
      <c r="I20" s="90">
        <f t="shared" si="0"/>
        <v>1.4970103576477135E-3</v>
      </c>
      <c r="J20" s="91" t="s">
        <v>217</v>
      </c>
      <c r="K20" s="91" t="s">
        <v>217</v>
      </c>
      <c r="L20" s="89">
        <f t="shared" si="1"/>
        <v>0</v>
      </c>
      <c r="M20" s="91" t="s">
        <v>217</v>
      </c>
      <c r="N20" s="87"/>
    </row>
    <row r="21" spans="1:14" s="92" customFormat="1" ht="26" x14ac:dyDescent="0.3">
      <c r="A21" s="87">
        <v>17</v>
      </c>
      <c r="B21" s="22" t="s">
        <v>214</v>
      </c>
      <c r="C21" s="21" t="s">
        <v>233</v>
      </c>
      <c r="D21" s="88">
        <v>43509</v>
      </c>
      <c r="E21" s="89">
        <v>193812.91315136477</v>
      </c>
      <c r="F21" s="89">
        <v>193812.91315136477</v>
      </c>
      <c r="G21" s="89">
        <v>66110.439302369225</v>
      </c>
      <c r="H21" s="87" t="s">
        <v>216</v>
      </c>
      <c r="I21" s="90">
        <f t="shared" si="0"/>
        <v>1.4301466308595289E-3</v>
      </c>
      <c r="J21" s="91" t="s">
        <v>217</v>
      </c>
      <c r="K21" s="91" t="s">
        <v>217</v>
      </c>
      <c r="L21" s="89">
        <f t="shared" si="1"/>
        <v>0</v>
      </c>
      <c r="M21" s="91" t="s">
        <v>217</v>
      </c>
      <c r="N21" s="87"/>
    </row>
    <row r="22" spans="1:14" s="92" customFormat="1" ht="26" x14ac:dyDescent="0.3">
      <c r="A22" s="87">
        <v>18</v>
      </c>
      <c r="B22" s="22" t="s">
        <v>214</v>
      </c>
      <c r="C22" s="21" t="s">
        <v>234</v>
      </c>
      <c r="D22" s="88">
        <v>43509</v>
      </c>
      <c r="E22" s="89">
        <v>171193.2593052109</v>
      </c>
      <c r="F22" s="89">
        <v>171193.2593052109</v>
      </c>
      <c r="G22" s="89">
        <v>41738.22821522125</v>
      </c>
      <c r="H22" s="87" t="s">
        <v>216</v>
      </c>
      <c r="I22" s="90">
        <f t="shared" si="0"/>
        <v>1.2632360715304847E-3</v>
      </c>
      <c r="J22" s="91" t="s">
        <v>217</v>
      </c>
      <c r="K22" s="91" t="s">
        <v>217</v>
      </c>
      <c r="L22" s="89">
        <f t="shared" si="1"/>
        <v>0</v>
      </c>
      <c r="M22" s="91" t="s">
        <v>217</v>
      </c>
      <c r="N22" s="87"/>
    </row>
    <row r="23" spans="1:14" s="92" customFormat="1" ht="26" x14ac:dyDescent="0.3">
      <c r="A23" s="87">
        <v>19</v>
      </c>
      <c r="B23" s="22" t="s">
        <v>214</v>
      </c>
      <c r="C23" s="21" t="s">
        <v>235</v>
      </c>
      <c r="D23" s="88">
        <v>43509</v>
      </c>
      <c r="E23" s="89">
        <v>141802.83560794045</v>
      </c>
      <c r="F23" s="89">
        <v>141802.83560794045</v>
      </c>
      <c r="G23" s="89">
        <v>44759.365818528109</v>
      </c>
      <c r="H23" s="87" t="s">
        <v>216</v>
      </c>
      <c r="I23" s="90">
        <f t="shared" si="0"/>
        <v>1.0463639614799094E-3</v>
      </c>
      <c r="J23" s="91" t="s">
        <v>217</v>
      </c>
      <c r="K23" s="91" t="s">
        <v>217</v>
      </c>
      <c r="L23" s="89">
        <f t="shared" si="1"/>
        <v>0</v>
      </c>
      <c r="M23" s="91" t="s">
        <v>217</v>
      </c>
      <c r="N23" s="87"/>
    </row>
    <row r="24" spans="1:14" s="92" customFormat="1" ht="26" x14ac:dyDescent="0.3">
      <c r="A24" s="87">
        <v>20</v>
      </c>
      <c r="B24" s="22" t="s">
        <v>214</v>
      </c>
      <c r="C24" s="21" t="s">
        <v>236</v>
      </c>
      <c r="D24" s="88">
        <v>43509</v>
      </c>
      <c r="E24" s="89">
        <v>177572.988337469</v>
      </c>
      <c r="F24" s="89">
        <v>177572.988337469</v>
      </c>
      <c r="G24" s="89">
        <v>60892.640519674635</v>
      </c>
      <c r="H24" s="87" t="s">
        <v>216</v>
      </c>
      <c r="I24" s="90">
        <f t="shared" si="0"/>
        <v>1.3103121297400582E-3</v>
      </c>
      <c r="J24" s="91" t="s">
        <v>217</v>
      </c>
      <c r="K24" s="91" t="s">
        <v>217</v>
      </c>
      <c r="L24" s="89">
        <f t="shared" si="1"/>
        <v>0</v>
      </c>
      <c r="M24" s="91" t="s">
        <v>217</v>
      </c>
      <c r="N24" s="87"/>
    </row>
    <row r="25" spans="1:14" s="92" customFormat="1" ht="26" x14ac:dyDescent="0.3">
      <c r="A25" s="87">
        <v>21</v>
      </c>
      <c r="B25" s="22" t="s">
        <v>214</v>
      </c>
      <c r="C25" s="21" t="s">
        <v>237</v>
      </c>
      <c r="D25" s="88">
        <v>43509</v>
      </c>
      <c r="E25" s="89">
        <v>170010.92022332505</v>
      </c>
      <c r="F25" s="89">
        <v>170010.92022332505</v>
      </c>
      <c r="G25" s="89">
        <v>63693.660256284951</v>
      </c>
      <c r="H25" s="87" t="s">
        <v>216</v>
      </c>
      <c r="I25" s="90">
        <f t="shared" si="0"/>
        <v>1.2545115844620096E-3</v>
      </c>
      <c r="J25" s="91" t="s">
        <v>217</v>
      </c>
      <c r="K25" s="91" t="s">
        <v>217</v>
      </c>
      <c r="L25" s="89">
        <f t="shared" si="1"/>
        <v>0</v>
      </c>
      <c r="M25" s="91" t="s">
        <v>217</v>
      </c>
      <c r="N25" s="87"/>
    </row>
    <row r="26" spans="1:14" s="92" customFormat="1" ht="26" x14ac:dyDescent="0.3">
      <c r="A26" s="87">
        <v>22</v>
      </c>
      <c r="B26" s="22" t="s">
        <v>214</v>
      </c>
      <c r="C26" s="21" t="s">
        <v>238</v>
      </c>
      <c r="D26" s="88">
        <v>43509</v>
      </c>
      <c r="E26" s="89">
        <v>209069.10545905709</v>
      </c>
      <c r="F26" s="89">
        <v>209069.10545905709</v>
      </c>
      <c r="G26" s="89">
        <v>74942.654816891736</v>
      </c>
      <c r="H26" s="87" t="s">
        <v>216</v>
      </c>
      <c r="I26" s="90">
        <f t="shared" si="0"/>
        <v>1.5427221640055132E-3</v>
      </c>
      <c r="J26" s="91" t="s">
        <v>217</v>
      </c>
      <c r="K26" s="91" t="s">
        <v>217</v>
      </c>
      <c r="L26" s="89">
        <f t="shared" si="1"/>
        <v>0</v>
      </c>
      <c r="M26" s="91" t="s">
        <v>217</v>
      </c>
      <c r="N26" s="87"/>
    </row>
    <row r="27" spans="1:14" s="92" customFormat="1" ht="26" x14ac:dyDescent="0.3">
      <c r="A27" s="87">
        <v>23</v>
      </c>
      <c r="B27" s="22" t="s">
        <v>214</v>
      </c>
      <c r="C27" s="21" t="s">
        <v>239</v>
      </c>
      <c r="D27" s="88">
        <v>43509</v>
      </c>
      <c r="E27" s="89">
        <v>134364.70905707197</v>
      </c>
      <c r="F27" s="89">
        <v>134364.70905707197</v>
      </c>
      <c r="G27" s="89">
        <v>54522.849092047662</v>
      </c>
      <c r="H27" s="87" t="s">
        <v>216</v>
      </c>
      <c r="I27" s="90">
        <f t="shared" si="0"/>
        <v>9.9147798172930543E-4</v>
      </c>
      <c r="J27" s="91" t="s">
        <v>217</v>
      </c>
      <c r="K27" s="91" t="s">
        <v>217</v>
      </c>
      <c r="L27" s="89">
        <f t="shared" si="1"/>
        <v>0</v>
      </c>
      <c r="M27" s="91" t="s">
        <v>217</v>
      </c>
      <c r="N27" s="87"/>
    </row>
    <row r="28" spans="1:14" s="92" customFormat="1" ht="26" x14ac:dyDescent="0.3">
      <c r="A28" s="87">
        <v>24</v>
      </c>
      <c r="B28" s="22" t="s">
        <v>214</v>
      </c>
      <c r="C28" s="21" t="s">
        <v>240</v>
      </c>
      <c r="D28" s="88">
        <v>43509</v>
      </c>
      <c r="E28" s="89">
        <v>165187.87270471462</v>
      </c>
      <c r="F28" s="89">
        <v>165187.87270471462</v>
      </c>
      <c r="G28" s="89">
        <v>56083.549087784864</v>
      </c>
      <c r="H28" s="87" t="s">
        <v>216</v>
      </c>
      <c r="I28" s="90">
        <f t="shared" si="0"/>
        <v>1.2189222883358575E-3</v>
      </c>
      <c r="J28" s="91" t="s">
        <v>217</v>
      </c>
      <c r="K28" s="91" t="s">
        <v>217</v>
      </c>
      <c r="L28" s="89">
        <f t="shared" si="1"/>
        <v>0</v>
      </c>
      <c r="M28" s="91" t="s">
        <v>217</v>
      </c>
      <c r="N28" s="87"/>
    </row>
    <row r="29" spans="1:14" s="92" customFormat="1" ht="26" x14ac:dyDescent="0.3">
      <c r="A29" s="87">
        <v>25</v>
      </c>
      <c r="B29" s="22" t="s">
        <v>214</v>
      </c>
      <c r="C29" s="21" t="s">
        <v>241</v>
      </c>
      <c r="D29" s="88">
        <v>43509</v>
      </c>
      <c r="E29" s="89">
        <v>145539.54367245658</v>
      </c>
      <c r="F29" s="89">
        <v>145539.54367245658</v>
      </c>
      <c r="G29" s="89">
        <v>40502.45560688078</v>
      </c>
      <c r="H29" s="87" t="s">
        <v>216</v>
      </c>
      <c r="I29" s="90">
        <f t="shared" si="0"/>
        <v>1.073937152358062E-3</v>
      </c>
      <c r="J29" s="91" t="s">
        <v>217</v>
      </c>
      <c r="K29" s="91" t="s">
        <v>217</v>
      </c>
      <c r="L29" s="89">
        <f t="shared" si="1"/>
        <v>0</v>
      </c>
      <c r="M29" s="91" t="s">
        <v>217</v>
      </c>
      <c r="N29" s="87"/>
    </row>
    <row r="30" spans="1:14" s="92" customFormat="1" ht="26" x14ac:dyDescent="0.3">
      <c r="A30" s="87">
        <v>26</v>
      </c>
      <c r="B30" s="22" t="s">
        <v>214</v>
      </c>
      <c r="C30" s="21" t="s">
        <v>242</v>
      </c>
      <c r="D30" s="88">
        <v>43509</v>
      </c>
      <c r="E30" s="89">
        <v>207612.04143920596</v>
      </c>
      <c r="F30" s="89">
        <v>207612.04143920596</v>
      </c>
      <c r="G30" s="89">
        <v>69059.267253154365</v>
      </c>
      <c r="H30" s="87" t="s">
        <v>216</v>
      </c>
      <c r="I30" s="90">
        <f t="shared" si="0"/>
        <v>1.5319704799971864E-3</v>
      </c>
      <c r="J30" s="91" t="s">
        <v>217</v>
      </c>
      <c r="K30" s="91" t="s">
        <v>217</v>
      </c>
      <c r="L30" s="89">
        <f t="shared" si="1"/>
        <v>0</v>
      </c>
      <c r="M30" s="91" t="s">
        <v>217</v>
      </c>
      <c r="N30" s="87"/>
    </row>
    <row r="31" spans="1:14" s="92" customFormat="1" ht="26" x14ac:dyDescent="0.3">
      <c r="A31" s="87">
        <v>27</v>
      </c>
      <c r="B31" s="22" t="s">
        <v>214</v>
      </c>
      <c r="C31" s="21" t="s">
        <v>243</v>
      </c>
      <c r="D31" s="88">
        <v>43509</v>
      </c>
      <c r="E31" s="89">
        <v>141490.59280397021</v>
      </c>
      <c r="F31" s="89">
        <v>141490.59280397021</v>
      </c>
      <c r="G31" s="89">
        <v>52680.957173478033</v>
      </c>
      <c r="H31" s="87" t="s">
        <v>216</v>
      </c>
      <c r="I31" s="90">
        <f t="shared" si="0"/>
        <v>1.044059919985216E-3</v>
      </c>
      <c r="J31" s="91" t="s">
        <v>217</v>
      </c>
      <c r="K31" s="91" t="s">
        <v>217</v>
      </c>
      <c r="L31" s="89">
        <f t="shared" si="1"/>
        <v>0</v>
      </c>
      <c r="M31" s="91" t="s">
        <v>217</v>
      </c>
      <c r="N31" s="87"/>
    </row>
    <row r="32" spans="1:14" s="92" customFormat="1" ht="26" x14ac:dyDescent="0.3">
      <c r="A32" s="87">
        <v>28</v>
      </c>
      <c r="B32" s="22" t="s">
        <v>214</v>
      </c>
      <c r="C32" s="21" t="s">
        <v>244</v>
      </c>
      <c r="D32" s="88">
        <v>43509</v>
      </c>
      <c r="E32" s="89">
        <v>198561.00330851943</v>
      </c>
      <c r="F32" s="89">
        <v>198561.00330851943</v>
      </c>
      <c r="G32" s="89">
        <v>79357.319380361412</v>
      </c>
      <c r="H32" s="87" t="s">
        <v>216</v>
      </c>
      <c r="I32" s="90">
        <f t="shared" si="0"/>
        <v>1.4651828161727789E-3</v>
      </c>
      <c r="J32" s="91" t="s">
        <v>217</v>
      </c>
      <c r="K32" s="91" t="s">
        <v>217</v>
      </c>
      <c r="L32" s="89">
        <f t="shared" si="1"/>
        <v>0</v>
      </c>
      <c r="M32" s="91" t="s">
        <v>217</v>
      </c>
      <c r="N32" s="87"/>
    </row>
    <row r="33" spans="1:14" s="92" customFormat="1" ht="26" x14ac:dyDescent="0.3">
      <c r="A33" s="87">
        <v>29</v>
      </c>
      <c r="B33" s="22" t="s">
        <v>214</v>
      </c>
      <c r="C33" s="21" t="s">
        <v>245</v>
      </c>
      <c r="D33" s="88">
        <v>43509</v>
      </c>
      <c r="E33" s="89">
        <v>158849.45161290321</v>
      </c>
      <c r="F33" s="89">
        <v>158849.45161290321</v>
      </c>
      <c r="G33" s="89">
        <v>72852.118067420321</v>
      </c>
      <c r="H33" s="87" t="s">
        <v>216</v>
      </c>
      <c r="I33" s="90">
        <f t="shared" si="0"/>
        <v>1.172151041662817E-3</v>
      </c>
      <c r="J33" s="91" t="s">
        <v>217</v>
      </c>
      <c r="K33" s="91" t="s">
        <v>217</v>
      </c>
      <c r="L33" s="89">
        <f t="shared" si="1"/>
        <v>0</v>
      </c>
      <c r="M33" s="91" t="s">
        <v>217</v>
      </c>
      <c r="N33" s="87"/>
    </row>
    <row r="34" spans="1:14" s="92" customFormat="1" ht="26" x14ac:dyDescent="0.3">
      <c r="A34" s="87">
        <v>30</v>
      </c>
      <c r="B34" s="22" t="s">
        <v>214</v>
      </c>
      <c r="C34" s="21" t="s">
        <v>246</v>
      </c>
      <c r="D34" s="88">
        <v>43509</v>
      </c>
      <c r="E34" s="89">
        <v>895347</v>
      </c>
      <c r="F34" s="89">
        <v>895347</v>
      </c>
      <c r="G34" s="89">
        <v>62157.947030776115</v>
      </c>
      <c r="H34" s="87" t="s">
        <v>216</v>
      </c>
      <c r="I34" s="90">
        <f t="shared" si="0"/>
        <v>6.6067708011805911E-3</v>
      </c>
      <c r="J34" s="91" t="s">
        <v>217</v>
      </c>
      <c r="K34" s="91" t="s">
        <v>217</v>
      </c>
      <c r="L34" s="89">
        <f t="shared" si="1"/>
        <v>0</v>
      </c>
      <c r="M34" s="91" t="s">
        <v>217</v>
      </c>
      <c r="N34" s="87"/>
    </row>
    <row r="35" spans="1:14" s="92" customFormat="1" ht="26" x14ac:dyDescent="0.3">
      <c r="A35" s="87">
        <v>31</v>
      </c>
      <c r="B35" s="22" t="s">
        <v>214</v>
      </c>
      <c r="C35" s="21" t="s">
        <v>247</v>
      </c>
      <c r="D35" s="88">
        <v>43509</v>
      </c>
      <c r="E35" s="89">
        <v>700294</v>
      </c>
      <c r="F35" s="89">
        <v>700294</v>
      </c>
      <c r="G35" s="89">
        <v>40134.962655389943</v>
      </c>
      <c r="H35" s="87" t="s">
        <v>216</v>
      </c>
      <c r="I35" s="90">
        <f t="shared" si="0"/>
        <v>5.1674735621406688E-3</v>
      </c>
      <c r="J35" s="91" t="s">
        <v>217</v>
      </c>
      <c r="K35" s="91" t="s">
        <v>217</v>
      </c>
      <c r="L35" s="89">
        <f t="shared" si="1"/>
        <v>0</v>
      </c>
      <c r="M35" s="91" t="s">
        <v>217</v>
      </c>
      <c r="N35" s="87"/>
    </row>
    <row r="36" spans="1:14" s="92" customFormat="1" ht="26" x14ac:dyDescent="0.3">
      <c r="A36" s="87">
        <v>32</v>
      </c>
      <c r="B36" s="22" t="s">
        <v>214</v>
      </c>
      <c r="C36" s="21" t="s">
        <v>248</v>
      </c>
      <c r="D36" s="88">
        <v>43509</v>
      </c>
      <c r="E36" s="89">
        <v>431903</v>
      </c>
      <c r="F36" s="89">
        <v>431903</v>
      </c>
      <c r="G36" s="89">
        <v>34342.107994389902</v>
      </c>
      <c r="H36" s="87" t="s">
        <v>216</v>
      </c>
      <c r="I36" s="90">
        <f t="shared" si="0"/>
        <v>3.1870147879451221E-3</v>
      </c>
      <c r="J36" s="91" t="s">
        <v>217</v>
      </c>
      <c r="K36" s="91" t="s">
        <v>217</v>
      </c>
      <c r="L36" s="89">
        <f t="shared" si="1"/>
        <v>0</v>
      </c>
      <c r="M36" s="91" t="s">
        <v>217</v>
      </c>
      <c r="N36" s="87"/>
    </row>
    <row r="37" spans="1:14" s="92" customFormat="1" ht="26" x14ac:dyDescent="0.3">
      <c r="A37" s="87">
        <v>33</v>
      </c>
      <c r="B37" s="22" t="s">
        <v>214</v>
      </c>
      <c r="C37" s="21" t="s">
        <v>249</v>
      </c>
      <c r="D37" s="88">
        <v>43509</v>
      </c>
      <c r="E37" s="89">
        <v>360820</v>
      </c>
      <c r="F37" s="89">
        <v>360820</v>
      </c>
      <c r="G37" s="89">
        <v>38723.632270247093</v>
      </c>
      <c r="H37" s="87" t="s">
        <v>216</v>
      </c>
      <c r="I37" s="90">
        <f t="shared" si="0"/>
        <v>2.6624929111081861E-3</v>
      </c>
      <c r="J37" s="91" t="s">
        <v>217</v>
      </c>
      <c r="K37" s="91" t="s">
        <v>217</v>
      </c>
      <c r="L37" s="89">
        <f t="shared" si="1"/>
        <v>0</v>
      </c>
      <c r="M37" s="91" t="s">
        <v>217</v>
      </c>
      <c r="N37" s="87"/>
    </row>
    <row r="38" spans="1:14" s="92" customFormat="1" ht="26" x14ac:dyDescent="0.3">
      <c r="A38" s="87">
        <v>34</v>
      </c>
      <c r="B38" s="22" t="s">
        <v>214</v>
      </c>
      <c r="C38" s="21" t="s">
        <v>250</v>
      </c>
      <c r="D38" s="88">
        <v>43509</v>
      </c>
      <c r="E38" s="89">
        <v>368451</v>
      </c>
      <c r="F38" s="89">
        <v>368451</v>
      </c>
      <c r="G38" s="89">
        <v>52465.763197265107</v>
      </c>
      <c r="H38" s="87" t="s">
        <v>216</v>
      </c>
      <c r="I38" s="90">
        <f t="shared" si="0"/>
        <v>2.7188021051790983E-3</v>
      </c>
      <c r="J38" s="91" t="s">
        <v>217</v>
      </c>
      <c r="K38" s="91" t="s">
        <v>217</v>
      </c>
      <c r="L38" s="89">
        <f t="shared" si="1"/>
        <v>0</v>
      </c>
      <c r="M38" s="91" t="s">
        <v>217</v>
      </c>
      <c r="N38" s="87"/>
    </row>
    <row r="39" spans="1:14" s="92" customFormat="1" ht="26" x14ac:dyDescent="0.3">
      <c r="A39" s="87">
        <v>35</v>
      </c>
      <c r="B39" s="22" t="s">
        <v>214</v>
      </c>
      <c r="C39" s="21" t="s">
        <v>251</v>
      </c>
      <c r="D39" s="88">
        <v>43509</v>
      </c>
      <c r="E39" s="89">
        <v>268175</v>
      </c>
      <c r="F39" s="89">
        <v>268175</v>
      </c>
      <c r="G39" s="89">
        <v>49244.744487626587</v>
      </c>
      <c r="H39" s="87" t="s">
        <v>216</v>
      </c>
      <c r="I39" s="90">
        <f t="shared" si="0"/>
        <v>1.9788649089197878E-3</v>
      </c>
      <c r="J39" s="91" t="s">
        <v>217</v>
      </c>
      <c r="K39" s="91" t="s">
        <v>217</v>
      </c>
      <c r="L39" s="89">
        <f t="shared" si="1"/>
        <v>0</v>
      </c>
      <c r="M39" s="91" t="s">
        <v>217</v>
      </c>
      <c r="N39" s="87"/>
    </row>
    <row r="40" spans="1:14" s="92" customFormat="1" ht="26" x14ac:dyDescent="0.3">
      <c r="A40" s="87">
        <v>36</v>
      </c>
      <c r="B40" s="22" t="s">
        <v>214</v>
      </c>
      <c r="C40" s="21" t="s">
        <v>252</v>
      </c>
      <c r="D40" s="88">
        <v>43509</v>
      </c>
      <c r="E40" s="89">
        <v>219284</v>
      </c>
      <c r="F40" s="89">
        <v>219284</v>
      </c>
      <c r="G40" s="89">
        <v>46817.911099947865</v>
      </c>
      <c r="H40" s="87" t="s">
        <v>216</v>
      </c>
      <c r="I40" s="90">
        <f t="shared" si="0"/>
        <v>1.6180979311552781E-3</v>
      </c>
      <c r="J40" s="91" t="s">
        <v>217</v>
      </c>
      <c r="K40" s="91" t="s">
        <v>217</v>
      </c>
      <c r="L40" s="89">
        <f t="shared" si="1"/>
        <v>0</v>
      </c>
      <c r="M40" s="91" t="s">
        <v>217</v>
      </c>
      <c r="N40" s="87"/>
    </row>
    <row r="41" spans="1:14" s="92" customFormat="1" ht="26" x14ac:dyDescent="0.3">
      <c r="A41" s="87">
        <v>37</v>
      </c>
      <c r="B41" s="22" t="s">
        <v>214</v>
      </c>
      <c r="C41" s="21" t="s">
        <v>253</v>
      </c>
      <c r="D41" s="88">
        <v>43509</v>
      </c>
      <c r="E41" s="89">
        <v>304275</v>
      </c>
      <c r="F41" s="89">
        <v>304275</v>
      </c>
      <c r="G41" s="89">
        <v>48344.853940364119</v>
      </c>
      <c r="H41" s="87" t="s">
        <v>216</v>
      </c>
      <c r="I41" s="90">
        <f t="shared" si="0"/>
        <v>2.2452470221369196E-3</v>
      </c>
      <c r="J41" s="91" t="s">
        <v>217</v>
      </c>
      <c r="K41" s="91" t="s">
        <v>217</v>
      </c>
      <c r="L41" s="89">
        <f t="shared" si="1"/>
        <v>0</v>
      </c>
      <c r="M41" s="91" t="s">
        <v>217</v>
      </c>
      <c r="N41" s="87"/>
    </row>
    <row r="42" spans="1:14" s="92" customFormat="1" ht="26" x14ac:dyDescent="0.3">
      <c r="A42" s="87">
        <v>38</v>
      </c>
      <c r="B42" s="22" t="s">
        <v>214</v>
      </c>
      <c r="C42" s="21" t="s">
        <v>254</v>
      </c>
      <c r="D42" s="88">
        <v>43509</v>
      </c>
      <c r="E42" s="89">
        <v>218635</v>
      </c>
      <c r="F42" s="89">
        <v>218635</v>
      </c>
      <c r="G42" s="89">
        <v>39599.177524488696</v>
      </c>
      <c r="H42" s="87" t="s">
        <v>216</v>
      </c>
      <c r="I42" s="90">
        <f t="shared" si="0"/>
        <v>1.6133089563220948E-3</v>
      </c>
      <c r="J42" s="91" t="s">
        <v>217</v>
      </c>
      <c r="K42" s="91" t="s">
        <v>217</v>
      </c>
      <c r="L42" s="89">
        <f t="shared" si="1"/>
        <v>0</v>
      </c>
      <c r="M42" s="91" t="s">
        <v>217</v>
      </c>
      <c r="N42" s="87"/>
    </row>
    <row r="43" spans="1:14" s="92" customFormat="1" ht="26" x14ac:dyDescent="0.3">
      <c r="A43" s="87">
        <v>39</v>
      </c>
      <c r="B43" s="22" t="s">
        <v>214</v>
      </c>
      <c r="C43" s="21" t="s">
        <v>255</v>
      </c>
      <c r="D43" s="88">
        <v>43509</v>
      </c>
      <c r="E43" s="89">
        <v>253667</v>
      </c>
      <c r="F43" s="89">
        <v>253667</v>
      </c>
      <c r="G43" s="89">
        <v>40177.29993936274</v>
      </c>
      <c r="H43" s="87" t="s">
        <v>216</v>
      </c>
      <c r="I43" s="90">
        <f t="shared" si="0"/>
        <v>1.8718102912313071E-3</v>
      </c>
      <c r="J43" s="91" t="s">
        <v>217</v>
      </c>
      <c r="K43" s="91" t="s">
        <v>217</v>
      </c>
      <c r="L43" s="89">
        <f t="shared" si="1"/>
        <v>0</v>
      </c>
      <c r="M43" s="91" t="s">
        <v>217</v>
      </c>
      <c r="N43" s="87"/>
    </row>
    <row r="44" spans="1:14" s="92" customFormat="1" ht="26" x14ac:dyDescent="0.3">
      <c r="A44" s="87">
        <v>40</v>
      </c>
      <c r="B44" s="22" t="s">
        <v>214</v>
      </c>
      <c r="C44" s="21" t="s">
        <v>256</v>
      </c>
      <c r="D44" s="88">
        <v>43509</v>
      </c>
      <c r="E44" s="89">
        <v>224587</v>
      </c>
      <c r="F44" s="89">
        <v>224587</v>
      </c>
      <c r="G44" s="89">
        <v>31725.890253724829</v>
      </c>
      <c r="H44" s="87" t="s">
        <v>216</v>
      </c>
      <c r="I44" s="90">
        <f t="shared" si="0"/>
        <v>1.6572287994763432E-3</v>
      </c>
      <c r="J44" s="91" t="s">
        <v>217</v>
      </c>
      <c r="K44" s="91" t="s">
        <v>217</v>
      </c>
      <c r="L44" s="89">
        <f t="shared" si="1"/>
        <v>0</v>
      </c>
      <c r="M44" s="91" t="s">
        <v>217</v>
      </c>
      <c r="N44" s="87"/>
    </row>
    <row r="45" spans="1:14" s="92" customFormat="1" ht="26" x14ac:dyDescent="0.3">
      <c r="A45" s="87">
        <v>41</v>
      </c>
      <c r="B45" s="22" t="s">
        <v>214</v>
      </c>
      <c r="C45" s="21" t="s">
        <v>257</v>
      </c>
      <c r="D45" s="88">
        <v>43509</v>
      </c>
      <c r="E45" s="89">
        <v>262512</v>
      </c>
      <c r="F45" s="89">
        <v>262512</v>
      </c>
      <c r="G45" s="89">
        <v>46900.280215068255</v>
      </c>
      <c r="H45" s="87" t="s">
        <v>216</v>
      </c>
      <c r="I45" s="90">
        <f t="shared" si="0"/>
        <v>1.9370775984724575E-3</v>
      </c>
      <c r="J45" s="91" t="s">
        <v>217</v>
      </c>
      <c r="K45" s="91" t="s">
        <v>217</v>
      </c>
      <c r="L45" s="89">
        <f t="shared" si="1"/>
        <v>0</v>
      </c>
      <c r="M45" s="91" t="s">
        <v>217</v>
      </c>
      <c r="N45" s="87"/>
    </row>
    <row r="46" spans="1:14" s="92" customFormat="1" ht="26" x14ac:dyDescent="0.3">
      <c r="A46" s="87">
        <v>42</v>
      </c>
      <c r="B46" s="22" t="s">
        <v>214</v>
      </c>
      <c r="C46" s="21" t="s">
        <v>258</v>
      </c>
      <c r="D46" s="88">
        <v>43509</v>
      </c>
      <c r="E46" s="89">
        <v>498369</v>
      </c>
      <c r="F46" s="89">
        <v>498369</v>
      </c>
      <c r="G46" s="89">
        <v>51633.617204301074</v>
      </c>
      <c r="H46" s="87" t="s">
        <v>216</v>
      </c>
      <c r="I46" s="90">
        <f t="shared" si="0"/>
        <v>3.6774677945127089E-3</v>
      </c>
      <c r="J46" s="91" t="s">
        <v>217</v>
      </c>
      <c r="K46" s="91" t="s">
        <v>217</v>
      </c>
      <c r="L46" s="89">
        <f t="shared" si="1"/>
        <v>0</v>
      </c>
      <c r="M46" s="91" t="s">
        <v>217</v>
      </c>
      <c r="N46" s="87"/>
    </row>
    <row r="47" spans="1:14" s="92" customFormat="1" ht="26" x14ac:dyDescent="0.3">
      <c r="A47" s="87">
        <v>43</v>
      </c>
      <c r="B47" s="22" t="s">
        <v>214</v>
      </c>
      <c r="C47" s="21" t="s">
        <v>259</v>
      </c>
      <c r="D47" s="88">
        <v>43509</v>
      </c>
      <c r="E47" s="89">
        <v>329040</v>
      </c>
      <c r="F47" s="89">
        <v>329040</v>
      </c>
      <c r="G47" s="89">
        <v>35895.725806451614</v>
      </c>
      <c r="H47" s="87" t="s">
        <v>216</v>
      </c>
      <c r="I47" s="90">
        <f t="shared" si="0"/>
        <v>2.4279881034062344E-3</v>
      </c>
      <c r="J47" s="91" t="s">
        <v>217</v>
      </c>
      <c r="K47" s="91" t="s">
        <v>217</v>
      </c>
      <c r="L47" s="89">
        <f t="shared" si="1"/>
        <v>0</v>
      </c>
      <c r="M47" s="91" t="s">
        <v>217</v>
      </c>
      <c r="N47" s="87"/>
    </row>
    <row r="48" spans="1:14" s="92" customFormat="1" ht="26" x14ac:dyDescent="0.3">
      <c r="A48" s="87">
        <v>44</v>
      </c>
      <c r="B48" s="22" t="s">
        <v>214</v>
      </c>
      <c r="C48" s="21" t="s">
        <v>260</v>
      </c>
      <c r="D48" s="88">
        <v>43509</v>
      </c>
      <c r="E48" s="89">
        <v>392749</v>
      </c>
      <c r="F48" s="89">
        <v>392749</v>
      </c>
      <c r="G48" s="89">
        <v>42424.207344662922</v>
      </c>
      <c r="H48" s="87" t="s">
        <v>216</v>
      </c>
      <c r="I48" s="90">
        <f t="shared" si="0"/>
        <v>2.8980971906901751E-3</v>
      </c>
      <c r="J48" s="91" t="s">
        <v>217</v>
      </c>
      <c r="K48" s="91" t="s">
        <v>217</v>
      </c>
      <c r="L48" s="89">
        <f t="shared" si="1"/>
        <v>0</v>
      </c>
      <c r="M48" s="91" t="s">
        <v>217</v>
      </c>
      <c r="N48" s="87"/>
    </row>
    <row r="49" spans="1:14" s="92" customFormat="1" ht="26" x14ac:dyDescent="0.3">
      <c r="A49" s="87">
        <v>45</v>
      </c>
      <c r="B49" s="22" t="s">
        <v>214</v>
      </c>
      <c r="C49" s="21" t="s">
        <v>261</v>
      </c>
      <c r="D49" s="88">
        <v>43509</v>
      </c>
      <c r="E49" s="89">
        <v>453509</v>
      </c>
      <c r="F49" s="89">
        <v>453509</v>
      </c>
      <c r="G49" s="89">
        <v>44208.740645161291</v>
      </c>
      <c r="H49" s="87" t="s">
        <v>216</v>
      </c>
      <c r="I49" s="90">
        <f t="shared" si="0"/>
        <v>3.3464455895564614E-3</v>
      </c>
      <c r="J49" s="91" t="s">
        <v>217</v>
      </c>
      <c r="K49" s="91" t="s">
        <v>217</v>
      </c>
      <c r="L49" s="89">
        <f t="shared" si="1"/>
        <v>0</v>
      </c>
      <c r="M49" s="91" t="s">
        <v>217</v>
      </c>
      <c r="N49" s="87"/>
    </row>
    <row r="50" spans="1:14" s="92" customFormat="1" ht="26" x14ac:dyDescent="0.3">
      <c r="A50" s="87">
        <v>46</v>
      </c>
      <c r="B50" s="22" t="s">
        <v>214</v>
      </c>
      <c r="C50" s="21" t="s">
        <v>262</v>
      </c>
      <c r="D50" s="88">
        <v>43509</v>
      </c>
      <c r="E50" s="89">
        <v>402574</v>
      </c>
      <c r="F50" s="89">
        <v>402574</v>
      </c>
      <c r="G50" s="89">
        <v>39113.104175176835</v>
      </c>
      <c r="H50" s="87" t="s">
        <v>216</v>
      </c>
      <c r="I50" s="90">
        <f t="shared" si="0"/>
        <v>2.9705959237194914E-3</v>
      </c>
      <c r="J50" s="91" t="s">
        <v>217</v>
      </c>
      <c r="K50" s="91" t="s">
        <v>217</v>
      </c>
      <c r="L50" s="89">
        <f t="shared" si="1"/>
        <v>0</v>
      </c>
      <c r="M50" s="91" t="s">
        <v>217</v>
      </c>
      <c r="N50" s="87"/>
    </row>
    <row r="51" spans="1:14" s="92" customFormat="1" ht="26" x14ac:dyDescent="0.3">
      <c r="A51" s="87">
        <v>47</v>
      </c>
      <c r="B51" s="22" t="s">
        <v>214</v>
      </c>
      <c r="C51" s="21" t="s">
        <v>263</v>
      </c>
      <c r="D51" s="88">
        <v>43509</v>
      </c>
      <c r="E51" s="89">
        <v>207314</v>
      </c>
      <c r="F51" s="89">
        <v>207314</v>
      </c>
      <c r="G51" s="89">
        <v>3809.363636363636</v>
      </c>
      <c r="H51" s="87" t="s">
        <v>216</v>
      </c>
      <c r="I51" s="90">
        <f t="shared" si="0"/>
        <v>1.5297712304569661E-3</v>
      </c>
      <c r="J51" s="91" t="s">
        <v>217</v>
      </c>
      <c r="K51" s="91" t="s">
        <v>217</v>
      </c>
      <c r="L51" s="89">
        <f t="shared" si="1"/>
        <v>0</v>
      </c>
      <c r="M51" s="91" t="s">
        <v>217</v>
      </c>
      <c r="N51" s="87"/>
    </row>
    <row r="52" spans="1:14" s="92" customFormat="1" ht="26" x14ac:dyDescent="0.3">
      <c r="A52" s="87">
        <v>48</v>
      </c>
      <c r="B52" s="22" t="s">
        <v>214</v>
      </c>
      <c r="C52" s="21" t="s">
        <v>264</v>
      </c>
      <c r="D52" s="88">
        <v>43509</v>
      </c>
      <c r="E52" s="89">
        <v>387872</v>
      </c>
      <c r="F52" s="89">
        <v>387872</v>
      </c>
      <c r="G52" s="89">
        <v>32543.005161290319</v>
      </c>
      <c r="H52" s="87" t="s">
        <v>216</v>
      </c>
      <c r="I52" s="90">
        <f t="shared" si="0"/>
        <v>2.8621097788851901E-3</v>
      </c>
      <c r="J52" s="91" t="s">
        <v>217</v>
      </c>
      <c r="K52" s="91" t="s">
        <v>217</v>
      </c>
      <c r="L52" s="89">
        <f t="shared" si="1"/>
        <v>0</v>
      </c>
      <c r="M52" s="91" t="s">
        <v>217</v>
      </c>
      <c r="N52" s="87"/>
    </row>
    <row r="53" spans="1:14" s="92" customFormat="1" ht="26" x14ac:dyDescent="0.3">
      <c r="A53" s="87">
        <v>49</v>
      </c>
      <c r="B53" s="22" t="s">
        <v>214</v>
      </c>
      <c r="C53" s="21" t="s">
        <v>265</v>
      </c>
      <c r="D53" s="88">
        <v>43509</v>
      </c>
      <c r="E53" s="89">
        <v>610676</v>
      </c>
      <c r="F53" s="89">
        <v>610676</v>
      </c>
      <c r="G53" s="89">
        <v>79643.118402368724</v>
      </c>
      <c r="H53" s="87" t="s">
        <v>216</v>
      </c>
      <c r="I53" s="90">
        <f t="shared" si="0"/>
        <v>4.5061818108306151E-3</v>
      </c>
      <c r="J53" s="91" t="s">
        <v>217</v>
      </c>
      <c r="K53" s="91" t="s">
        <v>217</v>
      </c>
      <c r="L53" s="89">
        <f t="shared" si="1"/>
        <v>0</v>
      </c>
      <c r="M53" s="91" t="s">
        <v>217</v>
      </c>
      <c r="N53" s="87"/>
    </row>
    <row r="54" spans="1:14" s="92" customFormat="1" ht="26" x14ac:dyDescent="0.3">
      <c r="A54" s="87">
        <v>50</v>
      </c>
      <c r="B54" s="22" t="s">
        <v>214</v>
      </c>
      <c r="C54" s="21" t="s">
        <v>266</v>
      </c>
      <c r="D54" s="88">
        <v>43509</v>
      </c>
      <c r="E54" s="89">
        <v>486214</v>
      </c>
      <c r="F54" s="89">
        <v>486214</v>
      </c>
      <c r="G54" s="89">
        <v>37574.173586311772</v>
      </c>
      <c r="H54" s="87" t="s">
        <v>216</v>
      </c>
      <c r="I54" s="90">
        <f t="shared" si="0"/>
        <v>3.5877759777217326E-3</v>
      </c>
      <c r="J54" s="91" t="s">
        <v>217</v>
      </c>
      <c r="K54" s="91" t="s">
        <v>217</v>
      </c>
      <c r="L54" s="89">
        <f t="shared" si="1"/>
        <v>0</v>
      </c>
      <c r="M54" s="91" t="s">
        <v>217</v>
      </c>
      <c r="N54" s="87"/>
    </row>
    <row r="55" spans="1:14" s="92" customFormat="1" ht="26" x14ac:dyDescent="0.3">
      <c r="A55" s="87">
        <v>51</v>
      </c>
      <c r="B55" s="22" t="s">
        <v>214</v>
      </c>
      <c r="C55" s="21" t="s">
        <v>267</v>
      </c>
      <c r="D55" s="88">
        <v>43509</v>
      </c>
      <c r="E55" s="89">
        <v>250515</v>
      </c>
      <c r="F55" s="89">
        <v>250515</v>
      </c>
      <c r="G55" s="89">
        <v>26703.358064516127</v>
      </c>
      <c r="H55" s="87" t="s">
        <v>216</v>
      </c>
      <c r="I55" s="90">
        <f t="shared" si="0"/>
        <v>1.8485516646146755E-3</v>
      </c>
      <c r="J55" s="91" t="s">
        <v>217</v>
      </c>
      <c r="K55" s="91" t="s">
        <v>217</v>
      </c>
      <c r="L55" s="89">
        <f t="shared" si="1"/>
        <v>0</v>
      </c>
      <c r="M55" s="91" t="s">
        <v>217</v>
      </c>
      <c r="N55" s="87"/>
    </row>
    <row r="56" spans="1:14" s="92" customFormat="1" ht="26" x14ac:dyDescent="0.3">
      <c r="A56" s="87">
        <v>52</v>
      </c>
      <c r="B56" s="22" t="s">
        <v>214</v>
      </c>
      <c r="C56" s="21" t="s">
        <v>268</v>
      </c>
      <c r="D56" s="88">
        <v>43509</v>
      </c>
      <c r="E56" s="89">
        <v>315987</v>
      </c>
      <c r="F56" s="89">
        <v>315987</v>
      </c>
      <c r="G56" s="89">
        <v>50310.314051558511</v>
      </c>
      <c r="H56" s="87" t="s">
        <v>216</v>
      </c>
      <c r="I56" s="90">
        <f t="shared" si="0"/>
        <v>2.3316699393114084E-3</v>
      </c>
      <c r="J56" s="91" t="s">
        <v>217</v>
      </c>
      <c r="K56" s="91" t="s">
        <v>217</v>
      </c>
      <c r="L56" s="89">
        <f t="shared" si="1"/>
        <v>0</v>
      </c>
      <c r="M56" s="91" t="s">
        <v>217</v>
      </c>
      <c r="N56" s="87"/>
    </row>
    <row r="57" spans="1:14" s="92" customFormat="1" ht="26" x14ac:dyDescent="0.3">
      <c r="A57" s="87">
        <v>53</v>
      </c>
      <c r="B57" s="22" t="s">
        <v>214</v>
      </c>
      <c r="C57" s="21" t="s">
        <v>269</v>
      </c>
      <c r="D57" s="88">
        <v>43509</v>
      </c>
      <c r="E57" s="89">
        <v>221217</v>
      </c>
      <c r="F57" s="89">
        <v>221217</v>
      </c>
      <c r="G57" s="89">
        <v>25237.689432713229</v>
      </c>
      <c r="H57" s="87" t="s">
        <v>216</v>
      </c>
      <c r="I57" s="90">
        <f t="shared" si="0"/>
        <v>1.6323615495721401E-3</v>
      </c>
      <c r="J57" s="91" t="s">
        <v>217</v>
      </c>
      <c r="K57" s="91" t="s">
        <v>217</v>
      </c>
      <c r="L57" s="89">
        <f t="shared" si="1"/>
        <v>0</v>
      </c>
      <c r="M57" s="91" t="s">
        <v>217</v>
      </c>
      <c r="N57" s="87"/>
    </row>
    <row r="58" spans="1:14" s="92" customFormat="1" ht="26" x14ac:dyDescent="0.3">
      <c r="A58" s="87">
        <v>54</v>
      </c>
      <c r="B58" s="22" t="s">
        <v>214</v>
      </c>
      <c r="C58" s="21" t="s">
        <v>270</v>
      </c>
      <c r="D58" s="88">
        <v>43509</v>
      </c>
      <c r="E58" s="89">
        <v>374033</v>
      </c>
      <c r="F58" s="89">
        <v>374033</v>
      </c>
      <c r="G58" s="89">
        <v>45712.441019772625</v>
      </c>
      <c r="H58" s="87" t="s">
        <v>216</v>
      </c>
      <c r="I58" s="90">
        <f t="shared" si="0"/>
        <v>2.7599917161480188E-3</v>
      </c>
      <c r="J58" s="91" t="s">
        <v>217</v>
      </c>
      <c r="K58" s="91" t="s">
        <v>217</v>
      </c>
      <c r="L58" s="89">
        <f t="shared" si="1"/>
        <v>0</v>
      </c>
      <c r="M58" s="91" t="s">
        <v>217</v>
      </c>
      <c r="N58" s="87"/>
    </row>
    <row r="59" spans="1:14" s="92" customFormat="1" ht="26" x14ac:dyDescent="0.3">
      <c r="A59" s="87">
        <v>55</v>
      </c>
      <c r="B59" s="22" t="s">
        <v>214</v>
      </c>
      <c r="C59" s="21" t="s">
        <v>271</v>
      </c>
      <c r="D59" s="88">
        <v>43509</v>
      </c>
      <c r="E59" s="89">
        <v>295385</v>
      </c>
      <c r="F59" s="89">
        <v>295385</v>
      </c>
      <c r="G59" s="89">
        <v>40044.336342808783</v>
      </c>
      <c r="H59" s="87" t="s">
        <v>216</v>
      </c>
      <c r="I59" s="90">
        <f t="shared" si="0"/>
        <v>2.1796476596299859E-3</v>
      </c>
      <c r="J59" s="91" t="s">
        <v>217</v>
      </c>
      <c r="K59" s="91" t="s">
        <v>217</v>
      </c>
      <c r="L59" s="89">
        <f t="shared" si="1"/>
        <v>0</v>
      </c>
      <c r="M59" s="91" t="s">
        <v>217</v>
      </c>
      <c r="N59" s="87"/>
    </row>
    <row r="60" spans="1:14" s="92" customFormat="1" ht="26" x14ac:dyDescent="0.3">
      <c r="A60" s="87">
        <v>56</v>
      </c>
      <c r="B60" s="22" t="s">
        <v>214</v>
      </c>
      <c r="C60" s="21" t="s">
        <v>272</v>
      </c>
      <c r="D60" s="88">
        <v>43509</v>
      </c>
      <c r="E60" s="89">
        <v>259791</v>
      </c>
      <c r="F60" s="89">
        <v>259791</v>
      </c>
      <c r="G60" s="89">
        <v>24690.548387096773</v>
      </c>
      <c r="H60" s="87" t="s">
        <v>216</v>
      </c>
      <c r="I60" s="90">
        <f t="shared" si="0"/>
        <v>1.9169993234014378E-3</v>
      </c>
      <c r="J60" s="91" t="s">
        <v>217</v>
      </c>
      <c r="K60" s="91" t="s">
        <v>217</v>
      </c>
      <c r="L60" s="89">
        <f t="shared" si="1"/>
        <v>0</v>
      </c>
      <c r="M60" s="91" t="s">
        <v>217</v>
      </c>
      <c r="N60" s="87"/>
    </row>
    <row r="61" spans="1:14" s="92" customFormat="1" ht="26" x14ac:dyDescent="0.3">
      <c r="A61" s="87">
        <v>57</v>
      </c>
      <c r="B61" s="22" t="s">
        <v>214</v>
      </c>
      <c r="C61" s="21" t="s">
        <v>273</v>
      </c>
      <c r="D61" s="88">
        <v>43509</v>
      </c>
      <c r="E61" s="89">
        <v>232865</v>
      </c>
      <c r="F61" s="89">
        <v>232865</v>
      </c>
      <c r="G61" s="89">
        <v>18472.578690552196</v>
      </c>
      <c r="H61" s="87" t="s">
        <v>216</v>
      </c>
      <c r="I61" s="90">
        <f t="shared" si="0"/>
        <v>1.7183122103686262E-3</v>
      </c>
      <c r="J61" s="91" t="s">
        <v>217</v>
      </c>
      <c r="K61" s="91" t="s">
        <v>217</v>
      </c>
      <c r="L61" s="89">
        <f t="shared" si="1"/>
        <v>0</v>
      </c>
      <c r="M61" s="91" t="s">
        <v>217</v>
      </c>
      <c r="N61" s="87"/>
    </row>
    <row r="62" spans="1:14" s="92" customFormat="1" ht="26" x14ac:dyDescent="0.3">
      <c r="A62" s="87">
        <v>58</v>
      </c>
      <c r="B62" s="22" t="s">
        <v>214</v>
      </c>
      <c r="C62" s="21" t="s">
        <v>274</v>
      </c>
      <c r="D62" s="88">
        <v>43509</v>
      </c>
      <c r="E62" s="89">
        <v>360449</v>
      </c>
      <c r="F62" s="89">
        <v>360449</v>
      </c>
      <c r="G62" s="89">
        <v>51085.426906243534</v>
      </c>
      <c r="H62" s="87" t="s">
        <v>216</v>
      </c>
      <c r="I62" s="90">
        <f t="shared" si="0"/>
        <v>2.6597552999169517E-3</v>
      </c>
      <c r="J62" s="91" t="s">
        <v>217</v>
      </c>
      <c r="K62" s="91" t="s">
        <v>217</v>
      </c>
      <c r="L62" s="89">
        <f t="shared" si="1"/>
        <v>0</v>
      </c>
      <c r="M62" s="91" t="s">
        <v>217</v>
      </c>
      <c r="N62" s="87"/>
    </row>
    <row r="63" spans="1:14" s="92" customFormat="1" ht="26" x14ac:dyDescent="0.3">
      <c r="A63" s="87">
        <v>59</v>
      </c>
      <c r="B63" s="22" t="s">
        <v>214</v>
      </c>
      <c r="C63" s="21" t="s">
        <v>275</v>
      </c>
      <c r="D63" s="88">
        <v>43509</v>
      </c>
      <c r="E63" s="89">
        <v>305433</v>
      </c>
      <c r="F63" s="89">
        <v>305433</v>
      </c>
      <c r="G63" s="89">
        <v>27537.135434680662</v>
      </c>
      <c r="H63" s="87" t="s">
        <v>216</v>
      </c>
      <c r="I63" s="90">
        <f t="shared" si="0"/>
        <v>2.2537919109764052E-3</v>
      </c>
      <c r="J63" s="91" t="s">
        <v>217</v>
      </c>
      <c r="K63" s="91" t="s">
        <v>217</v>
      </c>
      <c r="L63" s="89">
        <f t="shared" si="1"/>
        <v>0</v>
      </c>
      <c r="M63" s="91" t="s">
        <v>217</v>
      </c>
      <c r="N63" s="87"/>
    </row>
    <row r="64" spans="1:14" s="92" customFormat="1" ht="26" x14ac:dyDescent="0.3">
      <c r="A64" s="87">
        <v>60</v>
      </c>
      <c r="B64" s="22" t="s">
        <v>214</v>
      </c>
      <c r="C64" s="21" t="s">
        <v>276</v>
      </c>
      <c r="D64" s="88">
        <v>43509</v>
      </c>
      <c r="E64" s="89">
        <v>216349</v>
      </c>
      <c r="F64" s="89">
        <v>216349</v>
      </c>
      <c r="G64" s="89">
        <v>23458.774193548386</v>
      </c>
      <c r="H64" s="87" t="s">
        <v>216</v>
      </c>
      <c r="I64" s="90">
        <f t="shared" si="0"/>
        <v>1.5964405488203119E-3</v>
      </c>
      <c r="J64" s="91" t="s">
        <v>217</v>
      </c>
      <c r="K64" s="91" t="s">
        <v>217</v>
      </c>
      <c r="L64" s="89">
        <f t="shared" si="1"/>
        <v>0</v>
      </c>
      <c r="M64" s="91" t="s">
        <v>217</v>
      </c>
      <c r="N64" s="87"/>
    </row>
    <row r="65" spans="1:14" s="92" customFormat="1" ht="26" x14ac:dyDescent="0.3">
      <c r="A65" s="87">
        <v>61</v>
      </c>
      <c r="B65" s="22" t="s">
        <v>214</v>
      </c>
      <c r="C65" s="21" t="s">
        <v>277</v>
      </c>
      <c r="D65" s="88">
        <v>43509</v>
      </c>
      <c r="E65" s="89">
        <v>274520</v>
      </c>
      <c r="F65" s="89">
        <v>274520</v>
      </c>
      <c r="G65" s="89">
        <v>29587.774193548386</v>
      </c>
      <c r="H65" s="87" t="s">
        <v>216</v>
      </c>
      <c r="I65" s="90">
        <f t="shared" si="0"/>
        <v>2.0256847013952087E-3</v>
      </c>
      <c r="J65" s="91" t="s">
        <v>217</v>
      </c>
      <c r="K65" s="91" t="s">
        <v>217</v>
      </c>
      <c r="L65" s="89">
        <f t="shared" si="1"/>
        <v>0</v>
      </c>
      <c r="M65" s="91" t="s">
        <v>217</v>
      </c>
      <c r="N65" s="87"/>
    </row>
    <row r="66" spans="1:14" s="92" customFormat="1" ht="26" x14ac:dyDescent="0.3">
      <c r="A66" s="87">
        <v>62</v>
      </c>
      <c r="B66" s="22" t="s">
        <v>214</v>
      </c>
      <c r="C66" s="21" t="s">
        <v>278</v>
      </c>
      <c r="D66" s="88">
        <v>43509</v>
      </c>
      <c r="E66" s="89">
        <v>180182</v>
      </c>
      <c r="F66" s="89">
        <v>180182</v>
      </c>
      <c r="G66" s="89">
        <v>-539.51788937007586</v>
      </c>
      <c r="H66" s="87" t="s">
        <v>216</v>
      </c>
      <c r="I66" s="90">
        <f t="shared" si="0"/>
        <v>1.3295640422074585E-3</v>
      </c>
      <c r="J66" s="91" t="s">
        <v>217</v>
      </c>
      <c r="K66" s="91" t="s">
        <v>217</v>
      </c>
      <c r="L66" s="89">
        <f t="shared" si="1"/>
        <v>0</v>
      </c>
      <c r="M66" s="91" t="s">
        <v>217</v>
      </c>
      <c r="N66" s="87"/>
    </row>
    <row r="67" spans="1:14" s="92" customFormat="1" ht="26" x14ac:dyDescent="0.3">
      <c r="A67" s="87">
        <v>63</v>
      </c>
      <c r="B67" s="22" t="s">
        <v>214</v>
      </c>
      <c r="C67" s="21" t="s">
        <v>279</v>
      </c>
      <c r="D67" s="88">
        <v>43509</v>
      </c>
      <c r="E67" s="89">
        <v>229164</v>
      </c>
      <c r="F67" s="89">
        <v>229164</v>
      </c>
      <c r="G67" s="89">
        <v>33438.927089663048</v>
      </c>
      <c r="H67" s="87" t="s">
        <v>216</v>
      </c>
      <c r="I67" s="90">
        <f t="shared" si="0"/>
        <v>1.6910025095094405E-3</v>
      </c>
      <c r="J67" s="91" t="s">
        <v>217</v>
      </c>
      <c r="K67" s="91" t="s">
        <v>217</v>
      </c>
      <c r="L67" s="89">
        <f t="shared" si="1"/>
        <v>0</v>
      </c>
      <c r="M67" s="91" t="s">
        <v>217</v>
      </c>
      <c r="N67" s="87"/>
    </row>
    <row r="68" spans="1:14" s="92" customFormat="1" ht="26" x14ac:dyDescent="0.3">
      <c r="A68" s="87">
        <v>64</v>
      </c>
      <c r="B68" s="22" t="s">
        <v>214</v>
      </c>
      <c r="C68" s="21" t="s">
        <v>280</v>
      </c>
      <c r="D68" s="88">
        <v>43509</v>
      </c>
      <c r="E68" s="89">
        <v>265927</v>
      </c>
      <c r="F68" s="89">
        <v>265927</v>
      </c>
      <c r="G68" s="89">
        <v>26068.788856304986</v>
      </c>
      <c r="H68" s="87" t="s">
        <v>216</v>
      </c>
      <c r="I68" s="90">
        <f t="shared" si="0"/>
        <v>1.9622769036424436E-3</v>
      </c>
      <c r="J68" s="91" t="s">
        <v>217</v>
      </c>
      <c r="K68" s="91" t="s">
        <v>217</v>
      </c>
      <c r="L68" s="89">
        <f t="shared" si="1"/>
        <v>0</v>
      </c>
      <c r="M68" s="91" t="s">
        <v>217</v>
      </c>
      <c r="N68" s="87"/>
    </row>
    <row r="69" spans="1:14" s="92" customFormat="1" ht="26" x14ac:dyDescent="0.3">
      <c r="A69" s="87">
        <v>65</v>
      </c>
      <c r="B69" s="22" t="s">
        <v>214</v>
      </c>
      <c r="C69" s="21" t="s">
        <v>281</v>
      </c>
      <c r="D69" s="88">
        <v>43509</v>
      </c>
      <c r="E69" s="89">
        <v>195101</v>
      </c>
      <c r="F69" s="89">
        <v>195101</v>
      </c>
      <c r="G69" s="89">
        <v>27127.49703254726</v>
      </c>
      <c r="H69" s="87" t="s">
        <v>216</v>
      </c>
      <c r="I69" s="90">
        <f t="shared" si="0"/>
        <v>1.439651431323425E-3</v>
      </c>
      <c r="J69" s="91" t="s">
        <v>217</v>
      </c>
      <c r="K69" s="91" t="s">
        <v>217</v>
      </c>
      <c r="L69" s="89">
        <f t="shared" si="1"/>
        <v>0</v>
      </c>
      <c r="M69" s="91" t="s">
        <v>217</v>
      </c>
      <c r="N69" s="87"/>
    </row>
    <row r="70" spans="1:14" s="92" customFormat="1" ht="26" x14ac:dyDescent="0.3">
      <c r="A70" s="87">
        <v>66</v>
      </c>
      <c r="B70" s="22" t="s">
        <v>214</v>
      </c>
      <c r="C70" s="21" t="s">
        <v>282</v>
      </c>
      <c r="D70" s="88">
        <v>43509</v>
      </c>
      <c r="E70" s="89">
        <v>316344</v>
      </c>
      <c r="F70" s="89">
        <v>316344</v>
      </c>
      <c r="G70" s="89">
        <v>48310.413497880763</v>
      </c>
      <c r="H70" s="87" t="s">
        <v>216</v>
      </c>
      <c r="I70" s="90">
        <f t="shared" ref="I70:I133" si="2">F70/$F$612</f>
        <v>2.3343042444199545E-3</v>
      </c>
      <c r="J70" s="91" t="s">
        <v>217</v>
      </c>
      <c r="K70" s="91" t="s">
        <v>217</v>
      </c>
      <c r="L70" s="89">
        <f t="shared" ref="L70:L133" si="3">E70-F70</f>
        <v>0</v>
      </c>
      <c r="M70" s="91" t="s">
        <v>217</v>
      </c>
      <c r="N70" s="87"/>
    </row>
    <row r="71" spans="1:14" s="92" customFormat="1" ht="26" x14ac:dyDescent="0.3">
      <c r="A71" s="87">
        <v>67</v>
      </c>
      <c r="B71" s="22" t="s">
        <v>214</v>
      </c>
      <c r="C71" s="21" t="s">
        <v>283</v>
      </c>
      <c r="D71" s="88">
        <v>43509</v>
      </c>
      <c r="E71" s="89">
        <v>776653</v>
      </c>
      <c r="F71" s="89">
        <v>776653</v>
      </c>
      <c r="G71" s="89">
        <v>89331.881815165514</v>
      </c>
      <c r="H71" s="87" t="s">
        <v>216</v>
      </c>
      <c r="I71" s="90">
        <f t="shared" si="2"/>
        <v>5.7309270741391994E-3</v>
      </c>
      <c r="J71" s="91" t="s">
        <v>217</v>
      </c>
      <c r="K71" s="91" t="s">
        <v>217</v>
      </c>
      <c r="L71" s="89">
        <f t="shared" si="3"/>
        <v>0</v>
      </c>
      <c r="M71" s="91" t="s">
        <v>217</v>
      </c>
      <c r="N71" s="87"/>
    </row>
    <row r="72" spans="1:14" s="92" customFormat="1" ht="26" x14ac:dyDescent="0.3">
      <c r="A72" s="87">
        <v>68</v>
      </c>
      <c r="B72" s="22" t="s">
        <v>214</v>
      </c>
      <c r="C72" s="21" t="s">
        <v>284</v>
      </c>
      <c r="D72" s="88">
        <v>43509</v>
      </c>
      <c r="E72" s="89">
        <v>664796</v>
      </c>
      <c r="F72" s="89">
        <v>664796</v>
      </c>
      <c r="G72" s="89">
        <v>101037.07879607828</v>
      </c>
      <c r="H72" s="87" t="s">
        <v>216</v>
      </c>
      <c r="I72" s="90">
        <f t="shared" si="2"/>
        <v>4.905533610479124E-3</v>
      </c>
      <c r="J72" s="91" t="s">
        <v>217</v>
      </c>
      <c r="K72" s="91" t="s">
        <v>217</v>
      </c>
      <c r="L72" s="89">
        <f t="shared" si="3"/>
        <v>0</v>
      </c>
      <c r="M72" s="91" t="s">
        <v>217</v>
      </c>
      <c r="N72" s="87"/>
    </row>
    <row r="73" spans="1:14" s="92" customFormat="1" ht="26" x14ac:dyDescent="0.3">
      <c r="A73" s="87">
        <v>69</v>
      </c>
      <c r="B73" s="22" t="s">
        <v>214</v>
      </c>
      <c r="C73" s="21" t="s">
        <v>285</v>
      </c>
      <c r="D73" s="88">
        <v>43509</v>
      </c>
      <c r="E73" s="89">
        <v>1095744</v>
      </c>
      <c r="F73" s="89">
        <v>1095744</v>
      </c>
      <c r="G73" s="89">
        <v>113246.80354304833</v>
      </c>
      <c r="H73" s="87" t="s">
        <v>216</v>
      </c>
      <c r="I73" s="90">
        <f t="shared" si="2"/>
        <v>8.0855014477837373E-3</v>
      </c>
      <c r="J73" s="91" t="s">
        <v>217</v>
      </c>
      <c r="K73" s="91" t="s">
        <v>217</v>
      </c>
      <c r="L73" s="89">
        <f t="shared" si="3"/>
        <v>0</v>
      </c>
      <c r="M73" s="91" t="s">
        <v>217</v>
      </c>
      <c r="N73" s="87"/>
    </row>
    <row r="74" spans="1:14" s="92" customFormat="1" ht="26" x14ac:dyDescent="0.3">
      <c r="A74" s="87">
        <v>70</v>
      </c>
      <c r="B74" s="22" t="s">
        <v>214</v>
      </c>
      <c r="C74" s="21" t="s">
        <v>286</v>
      </c>
      <c r="D74" s="88">
        <v>43509</v>
      </c>
      <c r="E74" s="89">
        <v>1144184</v>
      </c>
      <c r="F74" s="89">
        <v>1144184</v>
      </c>
      <c r="G74" s="89">
        <v>123785.72167210818</v>
      </c>
      <c r="H74" s="87" t="s">
        <v>216</v>
      </c>
      <c r="I74" s="90">
        <f t="shared" si="2"/>
        <v>8.4429404938845092E-3</v>
      </c>
      <c r="J74" s="91" t="s">
        <v>217</v>
      </c>
      <c r="K74" s="91" t="s">
        <v>217</v>
      </c>
      <c r="L74" s="89">
        <f t="shared" si="3"/>
        <v>0</v>
      </c>
      <c r="M74" s="91" t="s">
        <v>217</v>
      </c>
      <c r="N74" s="87"/>
    </row>
    <row r="75" spans="1:14" s="92" customFormat="1" ht="26" x14ac:dyDescent="0.3">
      <c r="A75" s="87">
        <v>71</v>
      </c>
      <c r="B75" s="22" t="s">
        <v>214</v>
      </c>
      <c r="C75" s="21" t="s">
        <v>287</v>
      </c>
      <c r="D75" s="88">
        <v>43509</v>
      </c>
      <c r="E75" s="89">
        <v>1050714</v>
      </c>
      <c r="F75" s="89">
        <v>1050714</v>
      </c>
      <c r="G75" s="89">
        <v>86234.945290559408</v>
      </c>
      <c r="H75" s="87" t="s">
        <v>216</v>
      </c>
      <c r="I75" s="90">
        <f t="shared" si="2"/>
        <v>7.7532248118234205E-3</v>
      </c>
      <c r="J75" s="91" t="s">
        <v>217</v>
      </c>
      <c r="K75" s="91" t="s">
        <v>217</v>
      </c>
      <c r="L75" s="89">
        <f t="shared" si="3"/>
        <v>0</v>
      </c>
      <c r="M75" s="91" t="s">
        <v>217</v>
      </c>
      <c r="N75" s="87"/>
    </row>
    <row r="76" spans="1:14" s="92" customFormat="1" ht="26" x14ac:dyDescent="0.3">
      <c r="A76" s="87">
        <v>72</v>
      </c>
      <c r="B76" s="22" t="s">
        <v>214</v>
      </c>
      <c r="C76" s="21" t="s">
        <v>288</v>
      </c>
      <c r="D76" s="88">
        <v>43509</v>
      </c>
      <c r="E76" s="89">
        <v>572818</v>
      </c>
      <c r="F76" s="89">
        <v>572818</v>
      </c>
      <c r="G76" s="89">
        <v>81400.879429623921</v>
      </c>
      <c r="H76" s="87" t="s">
        <v>216</v>
      </c>
      <c r="I76" s="90">
        <f t="shared" si="2"/>
        <v>4.2268274052302225E-3</v>
      </c>
      <c r="J76" s="91" t="s">
        <v>217</v>
      </c>
      <c r="K76" s="91" t="s">
        <v>217</v>
      </c>
      <c r="L76" s="89">
        <f t="shared" si="3"/>
        <v>0</v>
      </c>
      <c r="M76" s="91" t="s">
        <v>217</v>
      </c>
      <c r="N76" s="87"/>
    </row>
    <row r="77" spans="1:14" s="92" customFormat="1" ht="26" x14ac:dyDescent="0.3">
      <c r="A77" s="87">
        <v>73</v>
      </c>
      <c r="B77" s="22" t="s">
        <v>214</v>
      </c>
      <c r="C77" s="21" t="s">
        <v>289</v>
      </c>
      <c r="D77" s="88">
        <v>43509</v>
      </c>
      <c r="E77" s="89">
        <v>449426</v>
      </c>
      <c r="F77" s="89">
        <v>449426</v>
      </c>
      <c r="G77" s="89">
        <v>33909.957584032833</v>
      </c>
      <c r="H77" s="87" t="s">
        <v>216</v>
      </c>
      <c r="I77" s="90">
        <f t="shared" si="2"/>
        <v>3.3163171084410721E-3</v>
      </c>
      <c r="J77" s="91" t="s">
        <v>217</v>
      </c>
      <c r="K77" s="91" t="s">
        <v>217</v>
      </c>
      <c r="L77" s="89">
        <f t="shared" si="3"/>
        <v>0</v>
      </c>
      <c r="M77" s="91" t="s">
        <v>217</v>
      </c>
      <c r="N77" s="87"/>
    </row>
    <row r="78" spans="1:14" s="92" customFormat="1" ht="26" x14ac:dyDescent="0.3">
      <c r="A78" s="87">
        <v>74</v>
      </c>
      <c r="B78" s="22" t="s">
        <v>214</v>
      </c>
      <c r="C78" s="21" t="s">
        <v>290</v>
      </c>
      <c r="D78" s="88">
        <v>43509</v>
      </c>
      <c r="E78" s="89">
        <v>250849</v>
      </c>
      <c r="F78" s="89">
        <v>250849</v>
      </c>
      <c r="G78" s="89">
        <v>57768.209783886792</v>
      </c>
      <c r="H78" s="87" t="s">
        <v>216</v>
      </c>
      <c r="I78" s="90">
        <f t="shared" si="2"/>
        <v>1.851016252587377E-3</v>
      </c>
      <c r="J78" s="91" t="s">
        <v>217</v>
      </c>
      <c r="K78" s="91" t="s">
        <v>217</v>
      </c>
      <c r="L78" s="89">
        <f t="shared" si="3"/>
        <v>0</v>
      </c>
      <c r="M78" s="91" t="s">
        <v>217</v>
      </c>
      <c r="N78" s="87"/>
    </row>
    <row r="79" spans="1:14" s="92" customFormat="1" ht="26" x14ac:dyDescent="0.3">
      <c r="A79" s="87">
        <v>75</v>
      </c>
      <c r="B79" s="22" t="s">
        <v>214</v>
      </c>
      <c r="C79" s="21" t="s">
        <v>291</v>
      </c>
      <c r="D79" s="88">
        <v>43509</v>
      </c>
      <c r="E79" s="89">
        <v>270272</v>
      </c>
      <c r="F79" s="89">
        <v>270272</v>
      </c>
      <c r="G79" s="89">
        <v>63198.270094067608</v>
      </c>
      <c r="H79" s="87" t="s">
        <v>216</v>
      </c>
      <c r="I79" s="90">
        <f t="shared" si="2"/>
        <v>1.9943386843052813E-3</v>
      </c>
      <c r="J79" s="91" t="s">
        <v>217</v>
      </c>
      <c r="K79" s="91" t="s">
        <v>217</v>
      </c>
      <c r="L79" s="89">
        <f t="shared" si="3"/>
        <v>0</v>
      </c>
      <c r="M79" s="91" t="s">
        <v>217</v>
      </c>
      <c r="N79" s="87"/>
    </row>
    <row r="80" spans="1:14" s="92" customFormat="1" ht="26" x14ac:dyDescent="0.3">
      <c r="A80" s="87">
        <v>76</v>
      </c>
      <c r="B80" s="22" t="s">
        <v>214</v>
      </c>
      <c r="C80" s="21" t="s">
        <v>292</v>
      </c>
      <c r="D80" s="88">
        <v>43509</v>
      </c>
      <c r="E80" s="89">
        <v>157781</v>
      </c>
      <c r="F80" s="89">
        <v>157781</v>
      </c>
      <c r="G80" s="89">
        <v>5621.989746034782</v>
      </c>
      <c r="H80" s="87" t="s">
        <v>216</v>
      </c>
      <c r="I80" s="90">
        <f t="shared" si="2"/>
        <v>1.1642669309006172E-3</v>
      </c>
      <c r="J80" s="91" t="s">
        <v>217</v>
      </c>
      <c r="K80" s="91" t="s">
        <v>217</v>
      </c>
      <c r="L80" s="89">
        <f t="shared" si="3"/>
        <v>0</v>
      </c>
      <c r="M80" s="91" t="s">
        <v>217</v>
      </c>
      <c r="N80" s="87"/>
    </row>
    <row r="81" spans="1:14" s="92" customFormat="1" ht="26" x14ac:dyDescent="0.3">
      <c r="A81" s="87">
        <v>77</v>
      </c>
      <c r="B81" s="22" t="s">
        <v>214</v>
      </c>
      <c r="C81" s="21" t="s">
        <v>293</v>
      </c>
      <c r="D81" s="88">
        <v>43509</v>
      </c>
      <c r="E81" s="89">
        <v>430771</v>
      </c>
      <c r="F81" s="89">
        <v>430771</v>
      </c>
      <c r="G81" s="89">
        <v>61444.309431146838</v>
      </c>
      <c r="H81" s="87" t="s">
        <v>216</v>
      </c>
      <c r="I81" s="90">
        <f t="shared" si="2"/>
        <v>3.1786617532591995E-3</v>
      </c>
      <c r="J81" s="91" t="s">
        <v>217</v>
      </c>
      <c r="K81" s="91" t="s">
        <v>217</v>
      </c>
      <c r="L81" s="89">
        <f t="shared" si="3"/>
        <v>0</v>
      </c>
      <c r="M81" s="91" t="s">
        <v>217</v>
      </c>
      <c r="N81" s="87"/>
    </row>
    <row r="82" spans="1:14" s="92" customFormat="1" ht="26" x14ac:dyDescent="0.3">
      <c r="A82" s="87">
        <v>78</v>
      </c>
      <c r="B82" s="22" t="s">
        <v>214</v>
      </c>
      <c r="C82" s="21" t="s">
        <v>294</v>
      </c>
      <c r="D82" s="88">
        <v>43509</v>
      </c>
      <c r="E82" s="89">
        <v>264480</v>
      </c>
      <c r="F82" s="89">
        <v>264480</v>
      </c>
      <c r="G82" s="89">
        <v>49958.627128216467</v>
      </c>
      <c r="H82" s="87" t="s">
        <v>216</v>
      </c>
      <c r="I82" s="90">
        <f t="shared" si="2"/>
        <v>1.9515994820960398E-3</v>
      </c>
      <c r="J82" s="91" t="s">
        <v>217</v>
      </c>
      <c r="K82" s="91" t="s">
        <v>217</v>
      </c>
      <c r="L82" s="89">
        <f t="shared" si="3"/>
        <v>0</v>
      </c>
      <c r="M82" s="91" t="s">
        <v>217</v>
      </c>
      <c r="N82" s="87"/>
    </row>
    <row r="83" spans="1:14" s="92" customFormat="1" ht="26" x14ac:dyDescent="0.3">
      <c r="A83" s="87">
        <v>79</v>
      </c>
      <c r="B83" s="22" t="s">
        <v>214</v>
      </c>
      <c r="C83" s="21" t="s">
        <v>295</v>
      </c>
      <c r="D83" s="88">
        <v>43509</v>
      </c>
      <c r="E83" s="89">
        <v>329259</v>
      </c>
      <c r="F83" s="89">
        <v>329259</v>
      </c>
      <c r="G83" s="89">
        <v>71819.901702706324</v>
      </c>
      <c r="H83" s="87" t="s">
        <v>216</v>
      </c>
      <c r="I83" s="90">
        <f t="shared" si="2"/>
        <v>2.4296041056997126E-3</v>
      </c>
      <c r="J83" s="91" t="s">
        <v>217</v>
      </c>
      <c r="K83" s="91" t="s">
        <v>217</v>
      </c>
      <c r="L83" s="89">
        <f t="shared" si="3"/>
        <v>0</v>
      </c>
      <c r="M83" s="91" t="s">
        <v>217</v>
      </c>
      <c r="N83" s="87"/>
    </row>
    <row r="84" spans="1:14" s="92" customFormat="1" ht="26" x14ac:dyDescent="0.3">
      <c r="A84" s="87">
        <v>80</v>
      </c>
      <c r="B84" s="22" t="s">
        <v>214</v>
      </c>
      <c r="C84" s="21" t="s">
        <v>296</v>
      </c>
      <c r="D84" s="88">
        <v>43509</v>
      </c>
      <c r="E84" s="89">
        <v>300141</v>
      </c>
      <c r="F84" s="89">
        <v>300141</v>
      </c>
      <c r="G84" s="89">
        <v>52909.118390408912</v>
      </c>
      <c r="H84" s="87" t="s">
        <v>216</v>
      </c>
      <c r="I84" s="90">
        <f t="shared" si="2"/>
        <v>2.2147422117203093E-3</v>
      </c>
      <c r="J84" s="91" t="s">
        <v>217</v>
      </c>
      <c r="K84" s="91" t="s">
        <v>217</v>
      </c>
      <c r="L84" s="89">
        <f t="shared" si="3"/>
        <v>0</v>
      </c>
      <c r="M84" s="91" t="s">
        <v>217</v>
      </c>
      <c r="N84" s="87"/>
    </row>
    <row r="85" spans="1:14" s="92" customFormat="1" ht="26" x14ac:dyDescent="0.3">
      <c r="A85" s="87">
        <v>81</v>
      </c>
      <c r="B85" s="22" t="s">
        <v>214</v>
      </c>
      <c r="C85" s="21" t="s">
        <v>297</v>
      </c>
      <c r="D85" s="88">
        <v>43509</v>
      </c>
      <c r="E85" s="89">
        <v>406929</v>
      </c>
      <c r="F85" s="89">
        <v>406929</v>
      </c>
      <c r="G85" s="89">
        <v>65465.365800830958</v>
      </c>
      <c r="H85" s="87" t="s">
        <v>216</v>
      </c>
      <c r="I85" s="90">
        <f t="shared" si="2"/>
        <v>3.0027314944413917E-3</v>
      </c>
      <c r="J85" s="91" t="s">
        <v>217</v>
      </c>
      <c r="K85" s="91" t="s">
        <v>217</v>
      </c>
      <c r="L85" s="89">
        <f t="shared" si="3"/>
        <v>0</v>
      </c>
      <c r="M85" s="91" t="s">
        <v>217</v>
      </c>
      <c r="N85" s="87"/>
    </row>
    <row r="86" spans="1:14" s="92" customFormat="1" ht="26" x14ac:dyDescent="0.3">
      <c r="A86" s="87">
        <v>82</v>
      </c>
      <c r="B86" s="22" t="s">
        <v>214</v>
      </c>
      <c r="C86" s="21" t="s">
        <v>298</v>
      </c>
      <c r="D86" s="88">
        <v>43509</v>
      </c>
      <c r="E86" s="89">
        <v>281438</v>
      </c>
      <c r="F86" s="89">
        <v>281438</v>
      </c>
      <c r="G86" s="89">
        <v>44711.817609529193</v>
      </c>
      <c r="H86" s="87" t="s">
        <v>216</v>
      </c>
      <c r="I86" s="90">
        <f t="shared" si="2"/>
        <v>2.0767326642549349E-3</v>
      </c>
      <c r="J86" s="91" t="s">
        <v>217</v>
      </c>
      <c r="K86" s="91" t="s">
        <v>217</v>
      </c>
      <c r="L86" s="89">
        <f t="shared" si="3"/>
        <v>0</v>
      </c>
      <c r="M86" s="91" t="s">
        <v>217</v>
      </c>
      <c r="N86" s="87"/>
    </row>
    <row r="87" spans="1:14" s="92" customFormat="1" ht="26" x14ac:dyDescent="0.3">
      <c r="A87" s="87">
        <v>83</v>
      </c>
      <c r="B87" s="22" t="s">
        <v>214</v>
      </c>
      <c r="C87" s="21" t="s">
        <v>299</v>
      </c>
      <c r="D87" s="88">
        <v>43509</v>
      </c>
      <c r="E87" s="89">
        <v>297582</v>
      </c>
      <c r="F87" s="89">
        <v>297582</v>
      </c>
      <c r="G87" s="89">
        <v>51859.71802566135</v>
      </c>
      <c r="H87" s="87" t="s">
        <v>216</v>
      </c>
      <c r="I87" s="90">
        <f t="shared" si="2"/>
        <v>2.195859335606109E-3</v>
      </c>
      <c r="J87" s="91" t="s">
        <v>217</v>
      </c>
      <c r="K87" s="91" t="s">
        <v>217</v>
      </c>
      <c r="L87" s="89">
        <f t="shared" si="3"/>
        <v>0</v>
      </c>
      <c r="M87" s="91" t="s">
        <v>217</v>
      </c>
      <c r="N87" s="87"/>
    </row>
    <row r="88" spans="1:14" s="92" customFormat="1" ht="26" x14ac:dyDescent="0.3">
      <c r="A88" s="87">
        <v>84</v>
      </c>
      <c r="B88" s="22" t="s">
        <v>214</v>
      </c>
      <c r="C88" s="21" t="s">
        <v>300</v>
      </c>
      <c r="D88" s="88">
        <v>43509</v>
      </c>
      <c r="E88" s="89">
        <v>288287</v>
      </c>
      <c r="F88" s="89">
        <v>288287</v>
      </c>
      <c r="G88" s="89">
        <v>49280.611995732354</v>
      </c>
      <c r="H88" s="87" t="s">
        <v>216</v>
      </c>
      <c r="I88" s="90">
        <f t="shared" si="2"/>
        <v>2.1272714757071274E-3</v>
      </c>
      <c r="J88" s="91" t="s">
        <v>217</v>
      </c>
      <c r="K88" s="91" t="s">
        <v>217</v>
      </c>
      <c r="L88" s="89">
        <f t="shared" si="3"/>
        <v>0</v>
      </c>
      <c r="M88" s="91" t="s">
        <v>217</v>
      </c>
      <c r="N88" s="87"/>
    </row>
    <row r="89" spans="1:14" s="92" customFormat="1" ht="26" x14ac:dyDescent="0.3">
      <c r="A89" s="87">
        <v>85</v>
      </c>
      <c r="B89" s="22" t="s">
        <v>214</v>
      </c>
      <c r="C89" s="21" t="s">
        <v>301</v>
      </c>
      <c r="D89" s="88">
        <v>43509</v>
      </c>
      <c r="E89" s="89">
        <v>267868</v>
      </c>
      <c r="F89" s="89">
        <v>267868</v>
      </c>
      <c r="G89" s="89">
        <v>42019.189929224078</v>
      </c>
      <c r="H89" s="87" t="s">
        <v>216</v>
      </c>
      <c r="I89" s="90">
        <f t="shared" si="2"/>
        <v>1.9765995541065561E-3</v>
      </c>
      <c r="J89" s="91" t="s">
        <v>217</v>
      </c>
      <c r="K89" s="91" t="s">
        <v>217</v>
      </c>
      <c r="L89" s="89">
        <f t="shared" si="3"/>
        <v>0</v>
      </c>
      <c r="M89" s="91" t="s">
        <v>217</v>
      </c>
      <c r="N89" s="87"/>
    </row>
    <row r="90" spans="1:14" s="92" customFormat="1" ht="26" x14ac:dyDescent="0.3">
      <c r="A90" s="87">
        <v>86</v>
      </c>
      <c r="B90" s="22" t="s">
        <v>214</v>
      </c>
      <c r="C90" s="21" t="s">
        <v>302</v>
      </c>
      <c r="D90" s="88">
        <v>43509</v>
      </c>
      <c r="E90" s="89">
        <v>365295</v>
      </c>
      <c r="F90" s="89">
        <v>365295</v>
      </c>
      <c r="G90" s="89">
        <v>56945.237781180593</v>
      </c>
      <c r="H90" s="87" t="s">
        <v>216</v>
      </c>
      <c r="I90" s="90">
        <f t="shared" si="2"/>
        <v>2.6955139625388417E-3</v>
      </c>
      <c r="J90" s="91" t="s">
        <v>217</v>
      </c>
      <c r="K90" s="91" t="s">
        <v>217</v>
      </c>
      <c r="L90" s="89">
        <f t="shared" si="3"/>
        <v>0</v>
      </c>
      <c r="M90" s="91" t="s">
        <v>217</v>
      </c>
      <c r="N90" s="87"/>
    </row>
    <row r="91" spans="1:14" s="92" customFormat="1" ht="26" x14ac:dyDescent="0.3">
      <c r="A91" s="87">
        <v>87</v>
      </c>
      <c r="B91" s="22" t="s">
        <v>214</v>
      </c>
      <c r="C91" s="21" t="s">
        <v>303</v>
      </c>
      <c r="D91" s="88">
        <v>43509</v>
      </c>
      <c r="E91" s="89">
        <v>316251</v>
      </c>
      <c r="F91" s="89">
        <v>316251</v>
      </c>
      <c r="G91" s="89">
        <v>54031.408711248194</v>
      </c>
      <c r="H91" s="87" t="s">
        <v>216</v>
      </c>
      <c r="I91" s="90">
        <f t="shared" si="2"/>
        <v>2.3336179968706694E-3</v>
      </c>
      <c r="J91" s="91" t="s">
        <v>217</v>
      </c>
      <c r="K91" s="91" t="s">
        <v>217</v>
      </c>
      <c r="L91" s="89">
        <f t="shared" si="3"/>
        <v>0</v>
      </c>
      <c r="M91" s="91" t="s">
        <v>217</v>
      </c>
      <c r="N91" s="87"/>
    </row>
    <row r="92" spans="1:14" s="92" customFormat="1" ht="26" x14ac:dyDescent="0.3">
      <c r="A92" s="87">
        <v>88</v>
      </c>
      <c r="B92" s="22" t="s">
        <v>214</v>
      </c>
      <c r="C92" s="21" t="s">
        <v>304</v>
      </c>
      <c r="D92" s="88">
        <v>43509</v>
      </c>
      <c r="E92" s="89">
        <v>356556</v>
      </c>
      <c r="F92" s="89">
        <v>356556</v>
      </c>
      <c r="G92" s="89">
        <v>72826.917153646762</v>
      </c>
      <c r="H92" s="87" t="s">
        <v>216</v>
      </c>
      <c r="I92" s="90">
        <f t="shared" si="2"/>
        <v>2.6310288299237579E-3</v>
      </c>
      <c r="J92" s="91" t="s">
        <v>217</v>
      </c>
      <c r="K92" s="91" t="s">
        <v>217</v>
      </c>
      <c r="L92" s="89">
        <f t="shared" si="3"/>
        <v>0</v>
      </c>
      <c r="M92" s="91" t="s">
        <v>217</v>
      </c>
      <c r="N92" s="87"/>
    </row>
    <row r="93" spans="1:14" s="92" customFormat="1" ht="26" x14ac:dyDescent="0.3">
      <c r="A93" s="87">
        <v>89</v>
      </c>
      <c r="B93" s="22" t="s">
        <v>214</v>
      </c>
      <c r="C93" s="21" t="s">
        <v>305</v>
      </c>
      <c r="D93" s="88">
        <v>43509</v>
      </c>
      <c r="E93" s="89">
        <v>339502</v>
      </c>
      <c r="F93" s="89">
        <v>339502</v>
      </c>
      <c r="G93" s="89">
        <v>64486.053872538512</v>
      </c>
      <c r="H93" s="87" t="s">
        <v>216</v>
      </c>
      <c r="I93" s="90">
        <f t="shared" si="2"/>
        <v>2.5051872631978588E-3</v>
      </c>
      <c r="J93" s="91" t="s">
        <v>217</v>
      </c>
      <c r="K93" s="91" t="s">
        <v>217</v>
      </c>
      <c r="L93" s="89">
        <f t="shared" si="3"/>
        <v>0</v>
      </c>
      <c r="M93" s="91" t="s">
        <v>217</v>
      </c>
      <c r="N93" s="87"/>
    </row>
    <row r="94" spans="1:14" s="92" customFormat="1" ht="26" x14ac:dyDescent="0.3">
      <c r="A94" s="87">
        <v>90</v>
      </c>
      <c r="B94" s="22" t="s">
        <v>214</v>
      </c>
      <c r="C94" s="21" t="s">
        <v>306</v>
      </c>
      <c r="D94" s="88">
        <v>43509</v>
      </c>
      <c r="E94" s="89">
        <v>284594</v>
      </c>
      <c r="F94" s="89">
        <v>284594</v>
      </c>
      <c r="G94" s="89">
        <v>51871.537743506255</v>
      </c>
      <c r="H94" s="87" t="s">
        <v>216</v>
      </c>
      <c r="I94" s="90">
        <f t="shared" si="2"/>
        <v>2.1000208068951919E-3</v>
      </c>
      <c r="J94" s="91" t="s">
        <v>217</v>
      </c>
      <c r="K94" s="91" t="s">
        <v>217</v>
      </c>
      <c r="L94" s="89">
        <f t="shared" si="3"/>
        <v>0</v>
      </c>
      <c r="M94" s="91" t="s">
        <v>217</v>
      </c>
      <c r="N94" s="87"/>
    </row>
    <row r="95" spans="1:14" s="92" customFormat="1" ht="26" x14ac:dyDescent="0.3">
      <c r="A95" s="87">
        <v>91</v>
      </c>
      <c r="B95" s="22" t="s">
        <v>214</v>
      </c>
      <c r="C95" s="21" t="s">
        <v>307</v>
      </c>
      <c r="D95" s="88">
        <v>43509</v>
      </c>
      <c r="E95" s="89">
        <v>242140</v>
      </c>
      <c r="F95" s="89">
        <v>242140</v>
      </c>
      <c r="G95" s="89">
        <v>16143.631785303312</v>
      </c>
      <c r="H95" s="87" t="s">
        <v>216</v>
      </c>
      <c r="I95" s="90">
        <f t="shared" si="2"/>
        <v>1.7867524901494822E-3</v>
      </c>
      <c r="J95" s="91" t="s">
        <v>217</v>
      </c>
      <c r="K95" s="91" t="s">
        <v>217</v>
      </c>
      <c r="L95" s="89">
        <f t="shared" si="3"/>
        <v>0</v>
      </c>
      <c r="M95" s="91" t="s">
        <v>217</v>
      </c>
      <c r="N95" s="87"/>
    </row>
    <row r="96" spans="1:14" s="92" customFormat="1" ht="26" x14ac:dyDescent="0.3">
      <c r="A96" s="87">
        <v>92</v>
      </c>
      <c r="B96" s="22" t="s">
        <v>214</v>
      </c>
      <c r="C96" s="21" t="s">
        <v>308</v>
      </c>
      <c r="D96" s="88">
        <v>43509</v>
      </c>
      <c r="E96" s="89">
        <v>288306</v>
      </c>
      <c r="F96" s="89">
        <v>288306</v>
      </c>
      <c r="G96" s="89">
        <v>36211.804232459122</v>
      </c>
      <c r="H96" s="87" t="s">
        <v>216</v>
      </c>
      <c r="I96" s="90">
        <f t="shared" si="2"/>
        <v>2.1274116768193467E-3</v>
      </c>
      <c r="J96" s="91" t="s">
        <v>217</v>
      </c>
      <c r="K96" s="91" t="s">
        <v>217</v>
      </c>
      <c r="L96" s="89">
        <f t="shared" si="3"/>
        <v>0</v>
      </c>
      <c r="M96" s="91" t="s">
        <v>217</v>
      </c>
      <c r="N96" s="87"/>
    </row>
    <row r="97" spans="1:14" s="92" customFormat="1" ht="26" x14ac:dyDescent="0.3">
      <c r="A97" s="87">
        <v>93</v>
      </c>
      <c r="B97" s="22" t="s">
        <v>214</v>
      </c>
      <c r="C97" s="21" t="s">
        <v>309</v>
      </c>
      <c r="D97" s="88">
        <v>43509</v>
      </c>
      <c r="E97" s="89">
        <v>276375</v>
      </c>
      <c r="F97" s="89">
        <v>276375</v>
      </c>
      <c r="G97" s="89">
        <v>37455.710779219502</v>
      </c>
      <c r="H97" s="87" t="s">
        <v>216</v>
      </c>
      <c r="I97" s="90">
        <f t="shared" si="2"/>
        <v>2.0393727573513798E-3</v>
      </c>
      <c r="J97" s="91" t="s">
        <v>217</v>
      </c>
      <c r="K97" s="91" t="s">
        <v>217</v>
      </c>
      <c r="L97" s="89">
        <f t="shared" si="3"/>
        <v>0</v>
      </c>
      <c r="M97" s="91" t="s">
        <v>217</v>
      </c>
      <c r="N97" s="87"/>
    </row>
    <row r="98" spans="1:14" s="92" customFormat="1" ht="26" x14ac:dyDescent="0.3">
      <c r="A98" s="87">
        <v>94</v>
      </c>
      <c r="B98" s="22" t="s">
        <v>214</v>
      </c>
      <c r="C98" s="21" t="s">
        <v>310</v>
      </c>
      <c r="D98" s="88">
        <v>43509</v>
      </c>
      <c r="E98" s="89">
        <v>421607</v>
      </c>
      <c r="F98" s="89">
        <v>421607</v>
      </c>
      <c r="G98" s="89">
        <v>76665.003516959026</v>
      </c>
      <c r="H98" s="87" t="s">
        <v>216</v>
      </c>
      <c r="I98" s="90">
        <f t="shared" si="2"/>
        <v>3.1110405431339421E-3</v>
      </c>
      <c r="J98" s="91" t="s">
        <v>217</v>
      </c>
      <c r="K98" s="91" t="s">
        <v>217</v>
      </c>
      <c r="L98" s="89">
        <f t="shared" si="3"/>
        <v>0</v>
      </c>
      <c r="M98" s="91" t="s">
        <v>217</v>
      </c>
      <c r="N98" s="87"/>
    </row>
    <row r="99" spans="1:14" s="92" customFormat="1" ht="26" x14ac:dyDescent="0.3">
      <c r="A99" s="87">
        <v>95</v>
      </c>
      <c r="B99" s="22" t="s">
        <v>214</v>
      </c>
      <c r="C99" s="21" t="s">
        <v>311</v>
      </c>
      <c r="D99" s="88">
        <v>43509</v>
      </c>
      <c r="E99" s="89">
        <v>383141</v>
      </c>
      <c r="F99" s="89">
        <v>383141</v>
      </c>
      <c r="G99" s="89">
        <v>81648.425416682978</v>
      </c>
      <c r="H99" s="87" t="s">
        <v>216</v>
      </c>
      <c r="I99" s="90">
        <f t="shared" si="2"/>
        <v>2.8271997019425239E-3</v>
      </c>
      <c r="J99" s="91" t="s">
        <v>217</v>
      </c>
      <c r="K99" s="91" t="s">
        <v>217</v>
      </c>
      <c r="L99" s="89">
        <f t="shared" si="3"/>
        <v>0</v>
      </c>
      <c r="M99" s="91" t="s">
        <v>217</v>
      </c>
      <c r="N99" s="87"/>
    </row>
    <row r="100" spans="1:14" s="92" customFormat="1" ht="26" x14ac:dyDescent="0.3">
      <c r="A100" s="87">
        <v>96</v>
      </c>
      <c r="B100" s="22" t="s">
        <v>214</v>
      </c>
      <c r="C100" s="21" t="s">
        <v>312</v>
      </c>
      <c r="D100" s="88">
        <v>43509</v>
      </c>
      <c r="E100" s="89">
        <v>522570</v>
      </c>
      <c r="F100" s="89">
        <v>522570</v>
      </c>
      <c r="G100" s="89">
        <v>72074.601329997327</v>
      </c>
      <c r="H100" s="87" t="s">
        <v>216</v>
      </c>
      <c r="I100" s="90">
        <f t="shared" si="2"/>
        <v>3.856047116450875E-3</v>
      </c>
      <c r="J100" s="91" t="s">
        <v>217</v>
      </c>
      <c r="K100" s="91" t="s">
        <v>217</v>
      </c>
      <c r="L100" s="89">
        <f t="shared" si="3"/>
        <v>0</v>
      </c>
      <c r="M100" s="91" t="s">
        <v>217</v>
      </c>
      <c r="N100" s="87"/>
    </row>
    <row r="101" spans="1:14" s="92" customFormat="1" ht="26" x14ac:dyDescent="0.3">
      <c r="A101" s="87">
        <v>97</v>
      </c>
      <c r="B101" s="22" t="s">
        <v>214</v>
      </c>
      <c r="C101" s="21" t="s">
        <v>313</v>
      </c>
      <c r="D101" s="88">
        <v>43509</v>
      </c>
      <c r="E101" s="89">
        <v>252943</v>
      </c>
      <c r="F101" s="89">
        <v>252943</v>
      </c>
      <c r="G101" s="89">
        <v>43567.42699765267</v>
      </c>
      <c r="H101" s="87" t="s">
        <v>216</v>
      </c>
      <c r="I101" s="90">
        <f t="shared" si="2"/>
        <v>1.8664678909551518E-3</v>
      </c>
      <c r="J101" s="91" t="s">
        <v>217</v>
      </c>
      <c r="K101" s="91" t="s">
        <v>217</v>
      </c>
      <c r="L101" s="89">
        <f t="shared" si="3"/>
        <v>0</v>
      </c>
      <c r="M101" s="91" t="s">
        <v>217</v>
      </c>
      <c r="N101" s="87"/>
    </row>
    <row r="102" spans="1:14" s="92" customFormat="1" ht="26" x14ac:dyDescent="0.3">
      <c r="A102" s="87">
        <v>98</v>
      </c>
      <c r="B102" s="22" t="s">
        <v>214</v>
      </c>
      <c r="C102" s="21" t="s">
        <v>314</v>
      </c>
      <c r="D102" s="88">
        <v>43509</v>
      </c>
      <c r="E102" s="89">
        <v>307689</v>
      </c>
      <c r="F102" s="89">
        <v>307689</v>
      </c>
      <c r="G102" s="89">
        <v>64158.304529180452</v>
      </c>
      <c r="H102" s="87" t="s">
        <v>216</v>
      </c>
      <c r="I102" s="90">
        <f t="shared" si="2"/>
        <v>2.2704389483009994E-3</v>
      </c>
      <c r="J102" s="91" t="s">
        <v>217</v>
      </c>
      <c r="K102" s="91" t="s">
        <v>217</v>
      </c>
      <c r="L102" s="89">
        <f t="shared" si="3"/>
        <v>0</v>
      </c>
      <c r="M102" s="91" t="s">
        <v>217</v>
      </c>
      <c r="N102" s="87"/>
    </row>
    <row r="103" spans="1:14" s="92" customFormat="1" ht="26" x14ac:dyDescent="0.3">
      <c r="A103" s="87">
        <v>99</v>
      </c>
      <c r="B103" s="22" t="s">
        <v>214</v>
      </c>
      <c r="C103" s="21" t="s">
        <v>315</v>
      </c>
      <c r="D103" s="88">
        <v>43509</v>
      </c>
      <c r="E103" s="89">
        <v>252344</v>
      </c>
      <c r="F103" s="89">
        <v>252344</v>
      </c>
      <c r="G103" s="89">
        <v>48725.537854240625</v>
      </c>
      <c r="H103" s="87" t="s">
        <v>216</v>
      </c>
      <c r="I103" s="90">
        <f t="shared" si="2"/>
        <v>1.8620478664172831E-3</v>
      </c>
      <c r="J103" s="91" t="s">
        <v>217</v>
      </c>
      <c r="K103" s="91" t="s">
        <v>217</v>
      </c>
      <c r="L103" s="89">
        <f t="shared" si="3"/>
        <v>0</v>
      </c>
      <c r="M103" s="91" t="s">
        <v>217</v>
      </c>
      <c r="N103" s="87"/>
    </row>
    <row r="104" spans="1:14" s="92" customFormat="1" ht="26" x14ac:dyDescent="0.3">
      <c r="A104" s="87">
        <v>100</v>
      </c>
      <c r="B104" s="22" t="s">
        <v>214</v>
      </c>
      <c r="C104" s="21" t="s">
        <v>316</v>
      </c>
      <c r="D104" s="88">
        <v>43509</v>
      </c>
      <c r="E104" s="89">
        <v>217365</v>
      </c>
      <c r="F104" s="89">
        <v>217365</v>
      </c>
      <c r="G104" s="89">
        <v>19249.167291212339</v>
      </c>
      <c r="H104" s="87" t="s">
        <v>216</v>
      </c>
      <c r="I104" s="90">
        <f t="shared" si="2"/>
        <v>1.6039376188211043E-3</v>
      </c>
      <c r="J104" s="91" t="s">
        <v>217</v>
      </c>
      <c r="K104" s="91" t="s">
        <v>217</v>
      </c>
      <c r="L104" s="89">
        <f t="shared" si="3"/>
        <v>0</v>
      </c>
      <c r="M104" s="91" t="s">
        <v>217</v>
      </c>
      <c r="N104" s="87"/>
    </row>
    <row r="105" spans="1:14" s="92" customFormat="1" ht="26" x14ac:dyDescent="0.3">
      <c r="A105" s="87">
        <v>101</v>
      </c>
      <c r="B105" s="22" t="s">
        <v>214</v>
      </c>
      <c r="C105" s="21" t="s">
        <v>317</v>
      </c>
      <c r="D105" s="88">
        <v>43509</v>
      </c>
      <c r="E105" s="89">
        <v>296617</v>
      </c>
      <c r="F105" s="89">
        <v>296617</v>
      </c>
      <c r="G105" s="89">
        <v>52472.513898956699</v>
      </c>
      <c r="H105" s="87" t="s">
        <v>216</v>
      </c>
      <c r="I105" s="90">
        <f t="shared" si="2"/>
        <v>2.1887385949065372E-3</v>
      </c>
      <c r="J105" s="91" t="s">
        <v>217</v>
      </c>
      <c r="K105" s="91" t="s">
        <v>217</v>
      </c>
      <c r="L105" s="89">
        <f t="shared" si="3"/>
        <v>0</v>
      </c>
      <c r="M105" s="91" t="s">
        <v>217</v>
      </c>
      <c r="N105" s="87"/>
    </row>
    <row r="106" spans="1:14" s="92" customFormat="1" ht="26" x14ac:dyDescent="0.3">
      <c r="A106" s="87">
        <v>102</v>
      </c>
      <c r="B106" s="22" t="s">
        <v>214</v>
      </c>
      <c r="C106" s="21" t="s">
        <v>318</v>
      </c>
      <c r="D106" s="88">
        <v>43509</v>
      </c>
      <c r="E106" s="89">
        <v>189870</v>
      </c>
      <c r="F106" s="89">
        <v>189870</v>
      </c>
      <c r="G106" s="89">
        <v>12300.250067758408</v>
      </c>
      <c r="H106" s="87" t="s">
        <v>216</v>
      </c>
      <c r="I106" s="90">
        <f t="shared" si="2"/>
        <v>1.4010518514276128E-3</v>
      </c>
      <c r="J106" s="91" t="s">
        <v>217</v>
      </c>
      <c r="K106" s="91" t="s">
        <v>217</v>
      </c>
      <c r="L106" s="89">
        <f t="shared" si="3"/>
        <v>0</v>
      </c>
      <c r="M106" s="91" t="s">
        <v>217</v>
      </c>
      <c r="N106" s="87"/>
    </row>
    <row r="107" spans="1:14" s="92" customFormat="1" ht="26" x14ac:dyDescent="0.3">
      <c r="A107" s="87">
        <v>103</v>
      </c>
      <c r="B107" s="22" t="s">
        <v>214</v>
      </c>
      <c r="C107" s="21" t="s">
        <v>319</v>
      </c>
      <c r="D107" s="88">
        <v>43509</v>
      </c>
      <c r="E107" s="89">
        <v>301916</v>
      </c>
      <c r="F107" s="89">
        <v>301916</v>
      </c>
      <c r="G107" s="89">
        <v>45394.435701789385</v>
      </c>
      <c r="H107" s="87" t="s">
        <v>216</v>
      </c>
      <c r="I107" s="90">
        <f t="shared" si="2"/>
        <v>2.2278399472039773E-3</v>
      </c>
      <c r="J107" s="91" t="s">
        <v>217</v>
      </c>
      <c r="K107" s="91" t="s">
        <v>217</v>
      </c>
      <c r="L107" s="89">
        <f t="shared" si="3"/>
        <v>0</v>
      </c>
      <c r="M107" s="91" t="s">
        <v>217</v>
      </c>
      <c r="N107" s="87"/>
    </row>
    <row r="108" spans="1:14" s="92" customFormat="1" ht="26" x14ac:dyDescent="0.3">
      <c r="A108" s="87">
        <v>104</v>
      </c>
      <c r="B108" s="22" t="s">
        <v>214</v>
      </c>
      <c r="C108" s="21" t="s">
        <v>320</v>
      </c>
      <c r="D108" s="88">
        <v>43509</v>
      </c>
      <c r="E108" s="89">
        <v>255289</v>
      </c>
      <c r="F108" s="89">
        <v>255289</v>
      </c>
      <c r="G108" s="89">
        <v>42772.462039618105</v>
      </c>
      <c r="H108" s="87" t="s">
        <v>216</v>
      </c>
      <c r="I108" s="90">
        <f t="shared" si="2"/>
        <v>1.8837790388113124E-3</v>
      </c>
      <c r="J108" s="91" t="s">
        <v>217</v>
      </c>
      <c r="K108" s="91" t="s">
        <v>217</v>
      </c>
      <c r="L108" s="89">
        <f t="shared" si="3"/>
        <v>0</v>
      </c>
      <c r="M108" s="91" t="s">
        <v>217</v>
      </c>
      <c r="N108" s="87"/>
    </row>
    <row r="109" spans="1:14" s="92" customFormat="1" ht="26" x14ac:dyDescent="0.3">
      <c r="A109" s="87">
        <v>105</v>
      </c>
      <c r="B109" s="22" t="s">
        <v>214</v>
      </c>
      <c r="C109" s="21" t="s">
        <v>321</v>
      </c>
      <c r="D109" s="88">
        <v>43509</v>
      </c>
      <c r="E109" s="89">
        <v>337516</v>
      </c>
      <c r="F109" s="89">
        <v>337516</v>
      </c>
      <c r="G109" s="89">
        <v>45650.365847200599</v>
      </c>
      <c r="H109" s="87" t="s">
        <v>216</v>
      </c>
      <c r="I109" s="90">
        <f t="shared" si="2"/>
        <v>2.4905325574679634E-3</v>
      </c>
      <c r="J109" s="91" t="s">
        <v>217</v>
      </c>
      <c r="K109" s="91" t="s">
        <v>217</v>
      </c>
      <c r="L109" s="89">
        <f t="shared" si="3"/>
        <v>0</v>
      </c>
      <c r="M109" s="91" t="s">
        <v>217</v>
      </c>
      <c r="N109" s="87"/>
    </row>
    <row r="110" spans="1:14" s="92" customFormat="1" ht="26" x14ac:dyDescent="0.3">
      <c r="A110" s="87">
        <v>106</v>
      </c>
      <c r="B110" s="22" t="s">
        <v>214</v>
      </c>
      <c r="C110" s="21" t="s">
        <v>322</v>
      </c>
      <c r="D110" s="88">
        <v>43509</v>
      </c>
      <c r="E110" s="89">
        <v>251514</v>
      </c>
      <c r="F110" s="89">
        <v>251514</v>
      </c>
      <c r="G110" s="89">
        <v>44825.441797615698</v>
      </c>
      <c r="H110" s="87" t="s">
        <v>216</v>
      </c>
      <c r="I110" s="90">
        <f t="shared" si="2"/>
        <v>1.855923291515061E-3</v>
      </c>
      <c r="J110" s="91" t="s">
        <v>217</v>
      </c>
      <c r="K110" s="91" t="s">
        <v>217</v>
      </c>
      <c r="L110" s="89">
        <f t="shared" si="3"/>
        <v>0</v>
      </c>
      <c r="M110" s="91" t="s">
        <v>217</v>
      </c>
      <c r="N110" s="87"/>
    </row>
    <row r="111" spans="1:14" s="92" customFormat="1" ht="26" x14ac:dyDescent="0.3">
      <c r="A111" s="87">
        <v>107</v>
      </c>
      <c r="B111" s="22" t="s">
        <v>214</v>
      </c>
      <c r="C111" s="21" t="s">
        <v>323</v>
      </c>
      <c r="D111" s="88">
        <v>43509</v>
      </c>
      <c r="E111" s="89">
        <v>359025</v>
      </c>
      <c r="F111" s="89">
        <v>359025</v>
      </c>
      <c r="G111" s="89">
        <v>66775.523823624448</v>
      </c>
      <c r="H111" s="87" t="s">
        <v>216</v>
      </c>
      <c r="I111" s="90">
        <f t="shared" si="2"/>
        <v>2.6492475955063924E-3</v>
      </c>
      <c r="J111" s="91" t="s">
        <v>217</v>
      </c>
      <c r="K111" s="91" t="s">
        <v>217</v>
      </c>
      <c r="L111" s="89">
        <f t="shared" si="3"/>
        <v>0</v>
      </c>
      <c r="M111" s="91" t="s">
        <v>217</v>
      </c>
      <c r="N111" s="87"/>
    </row>
    <row r="112" spans="1:14" s="92" customFormat="1" ht="26" x14ac:dyDescent="0.3">
      <c r="A112" s="87">
        <v>108</v>
      </c>
      <c r="B112" s="22" t="s">
        <v>214</v>
      </c>
      <c r="C112" s="21" t="s">
        <v>324</v>
      </c>
      <c r="D112" s="88">
        <v>43509</v>
      </c>
      <c r="E112" s="89">
        <v>311291</v>
      </c>
      <c r="F112" s="89">
        <v>311291</v>
      </c>
      <c r="G112" s="89">
        <v>68717.16687380767</v>
      </c>
      <c r="H112" s="87" t="s">
        <v>216</v>
      </c>
      <c r="I112" s="90">
        <f t="shared" si="2"/>
        <v>2.2970181275754624E-3</v>
      </c>
      <c r="J112" s="91" t="s">
        <v>217</v>
      </c>
      <c r="K112" s="91" t="s">
        <v>217</v>
      </c>
      <c r="L112" s="89">
        <f t="shared" si="3"/>
        <v>0</v>
      </c>
      <c r="M112" s="91" t="s">
        <v>217</v>
      </c>
      <c r="N112" s="87"/>
    </row>
    <row r="113" spans="1:14" s="92" customFormat="1" ht="26" x14ac:dyDescent="0.3">
      <c r="A113" s="87">
        <v>109</v>
      </c>
      <c r="B113" s="22" t="s">
        <v>214</v>
      </c>
      <c r="C113" s="21" t="s">
        <v>325</v>
      </c>
      <c r="D113" s="88">
        <v>43509</v>
      </c>
      <c r="E113" s="89">
        <v>418836</v>
      </c>
      <c r="F113" s="89">
        <v>418836</v>
      </c>
      <c r="G113" s="89">
        <v>77438.55408785108</v>
      </c>
      <c r="H113" s="87" t="s">
        <v>216</v>
      </c>
      <c r="I113" s="90">
        <f t="shared" si="2"/>
        <v>3.0905933177676078E-3</v>
      </c>
      <c r="J113" s="91" t="s">
        <v>217</v>
      </c>
      <c r="K113" s="91" t="s">
        <v>217</v>
      </c>
      <c r="L113" s="89">
        <f t="shared" si="3"/>
        <v>0</v>
      </c>
      <c r="M113" s="91" t="s">
        <v>217</v>
      </c>
      <c r="N113" s="87"/>
    </row>
    <row r="114" spans="1:14" s="92" customFormat="1" ht="26" x14ac:dyDescent="0.3">
      <c r="A114" s="87">
        <v>110</v>
      </c>
      <c r="B114" s="22" t="s">
        <v>214</v>
      </c>
      <c r="C114" s="21" t="s">
        <v>326</v>
      </c>
      <c r="D114" s="88">
        <v>43509</v>
      </c>
      <c r="E114" s="89">
        <v>257547</v>
      </c>
      <c r="F114" s="89">
        <v>257547</v>
      </c>
      <c r="G114" s="89">
        <v>51961.371250255252</v>
      </c>
      <c r="H114" s="87" t="s">
        <v>216</v>
      </c>
      <c r="I114" s="90">
        <f t="shared" si="2"/>
        <v>1.900440834147719E-3</v>
      </c>
      <c r="J114" s="91" t="s">
        <v>217</v>
      </c>
      <c r="K114" s="91" t="s">
        <v>217</v>
      </c>
      <c r="L114" s="89">
        <f t="shared" si="3"/>
        <v>0</v>
      </c>
      <c r="M114" s="91" t="s">
        <v>217</v>
      </c>
      <c r="N114" s="87"/>
    </row>
    <row r="115" spans="1:14" s="92" customFormat="1" ht="26" x14ac:dyDescent="0.3">
      <c r="A115" s="87">
        <v>111</v>
      </c>
      <c r="B115" s="22" t="s">
        <v>214</v>
      </c>
      <c r="C115" s="21" t="s">
        <v>327</v>
      </c>
      <c r="D115" s="88">
        <v>43509</v>
      </c>
      <c r="E115" s="89">
        <v>231073</v>
      </c>
      <c r="F115" s="89">
        <v>231073</v>
      </c>
      <c r="G115" s="89">
        <v>48536.217902365548</v>
      </c>
      <c r="H115" s="87" t="s">
        <v>216</v>
      </c>
      <c r="I115" s="90">
        <f t="shared" si="2"/>
        <v>1.7050890317845515E-3</v>
      </c>
      <c r="J115" s="91" t="s">
        <v>217</v>
      </c>
      <c r="K115" s="91" t="s">
        <v>217</v>
      </c>
      <c r="L115" s="89">
        <f t="shared" si="3"/>
        <v>0</v>
      </c>
      <c r="M115" s="91" t="s">
        <v>217</v>
      </c>
      <c r="N115" s="87"/>
    </row>
    <row r="116" spans="1:14" s="92" customFormat="1" ht="26" x14ac:dyDescent="0.3">
      <c r="A116" s="87">
        <v>112</v>
      </c>
      <c r="B116" s="22" t="s">
        <v>214</v>
      </c>
      <c r="C116" s="21" t="s">
        <v>328</v>
      </c>
      <c r="D116" s="88">
        <v>43509</v>
      </c>
      <c r="E116" s="89">
        <v>398459</v>
      </c>
      <c r="F116" s="89">
        <v>398459</v>
      </c>
      <c r="G116" s="89">
        <v>96114.744855672558</v>
      </c>
      <c r="H116" s="87" t="s">
        <v>216</v>
      </c>
      <c r="I116" s="90">
        <f t="shared" si="2"/>
        <v>2.9402313144151009E-3</v>
      </c>
      <c r="J116" s="91" t="s">
        <v>217</v>
      </c>
      <c r="K116" s="91" t="s">
        <v>217</v>
      </c>
      <c r="L116" s="89">
        <f t="shared" si="3"/>
        <v>0</v>
      </c>
      <c r="M116" s="91" t="s">
        <v>217</v>
      </c>
      <c r="N116" s="87"/>
    </row>
    <row r="117" spans="1:14" s="92" customFormat="1" ht="26" x14ac:dyDescent="0.3">
      <c r="A117" s="87">
        <v>113</v>
      </c>
      <c r="B117" s="22" t="s">
        <v>214</v>
      </c>
      <c r="C117" s="21" t="s">
        <v>329</v>
      </c>
      <c r="D117" s="88">
        <v>43509</v>
      </c>
      <c r="E117" s="89">
        <v>265629</v>
      </c>
      <c r="F117" s="89">
        <v>265629</v>
      </c>
      <c r="G117" s="89">
        <v>34703.653596600197</v>
      </c>
      <c r="H117" s="87" t="s">
        <v>216</v>
      </c>
      <c r="I117" s="90">
        <f t="shared" si="2"/>
        <v>1.9600779598823691E-3</v>
      </c>
      <c r="J117" s="91" t="s">
        <v>217</v>
      </c>
      <c r="K117" s="91" t="s">
        <v>217</v>
      </c>
      <c r="L117" s="89">
        <f t="shared" si="3"/>
        <v>0</v>
      </c>
      <c r="M117" s="91" t="s">
        <v>217</v>
      </c>
      <c r="N117" s="87"/>
    </row>
    <row r="118" spans="1:14" s="92" customFormat="1" ht="26" x14ac:dyDescent="0.3">
      <c r="A118" s="87">
        <v>114</v>
      </c>
      <c r="B118" s="22" t="s">
        <v>214</v>
      </c>
      <c r="C118" s="21" t="s">
        <v>330</v>
      </c>
      <c r="D118" s="88">
        <v>43509</v>
      </c>
      <c r="E118" s="89">
        <v>308533</v>
      </c>
      <c r="F118" s="89">
        <v>308533</v>
      </c>
      <c r="G118" s="89">
        <v>68071.537743506255</v>
      </c>
      <c r="H118" s="87" t="s">
        <v>216</v>
      </c>
      <c r="I118" s="90">
        <f t="shared" si="2"/>
        <v>2.2766668292859096E-3</v>
      </c>
      <c r="J118" s="91" t="s">
        <v>217</v>
      </c>
      <c r="K118" s="91" t="s">
        <v>217</v>
      </c>
      <c r="L118" s="89">
        <f t="shared" si="3"/>
        <v>0</v>
      </c>
      <c r="M118" s="91" t="s">
        <v>217</v>
      </c>
      <c r="N118" s="87"/>
    </row>
    <row r="119" spans="1:14" s="92" customFormat="1" ht="26" x14ac:dyDescent="0.3">
      <c r="A119" s="87">
        <v>115</v>
      </c>
      <c r="B119" s="22" t="s">
        <v>214</v>
      </c>
      <c r="C119" s="21" t="s">
        <v>331</v>
      </c>
      <c r="D119" s="88">
        <v>43509</v>
      </c>
      <c r="E119" s="89">
        <v>277256</v>
      </c>
      <c r="F119" s="89">
        <v>277256</v>
      </c>
      <c r="G119" s="89">
        <v>54108.220552672719</v>
      </c>
      <c r="H119" s="87" t="s">
        <v>216</v>
      </c>
      <c r="I119" s="90">
        <f t="shared" si="2"/>
        <v>2.0458736615548228E-3</v>
      </c>
      <c r="J119" s="91" t="s">
        <v>217</v>
      </c>
      <c r="K119" s="91" t="s">
        <v>217</v>
      </c>
      <c r="L119" s="89">
        <f t="shared" si="3"/>
        <v>0</v>
      </c>
      <c r="M119" s="91" t="s">
        <v>217</v>
      </c>
      <c r="N119" s="87"/>
    </row>
    <row r="120" spans="1:14" s="92" customFormat="1" ht="26" x14ac:dyDescent="0.3">
      <c r="A120" s="87">
        <v>116</v>
      </c>
      <c r="B120" s="22" t="s">
        <v>214</v>
      </c>
      <c r="C120" s="21" t="s">
        <v>332</v>
      </c>
      <c r="D120" s="88">
        <v>43509</v>
      </c>
      <c r="E120" s="89">
        <v>312682</v>
      </c>
      <c r="F120" s="89">
        <v>312682</v>
      </c>
      <c r="G120" s="89">
        <v>56929.537743506255</v>
      </c>
      <c r="H120" s="87" t="s">
        <v>216</v>
      </c>
      <c r="I120" s="90">
        <f t="shared" si="2"/>
        <v>2.3072823247911141E-3</v>
      </c>
      <c r="J120" s="91" t="s">
        <v>217</v>
      </c>
      <c r="K120" s="91" t="s">
        <v>217</v>
      </c>
      <c r="L120" s="89">
        <f t="shared" si="3"/>
        <v>0</v>
      </c>
      <c r="M120" s="91" t="s">
        <v>217</v>
      </c>
      <c r="N120" s="87"/>
    </row>
    <row r="121" spans="1:14" s="92" customFormat="1" ht="26" x14ac:dyDescent="0.3">
      <c r="A121" s="87">
        <v>117</v>
      </c>
      <c r="B121" s="22" t="s">
        <v>214</v>
      </c>
      <c r="C121" s="21" t="s">
        <v>333</v>
      </c>
      <c r="D121" s="88">
        <v>43509</v>
      </c>
      <c r="E121" s="89">
        <v>282686</v>
      </c>
      <c r="F121" s="89">
        <v>282686</v>
      </c>
      <c r="G121" s="89">
        <v>53851.816159466442</v>
      </c>
      <c r="H121" s="87" t="s">
        <v>216</v>
      </c>
      <c r="I121" s="90">
        <f t="shared" si="2"/>
        <v>2.0859416636259871E-3</v>
      </c>
      <c r="J121" s="91" t="s">
        <v>217</v>
      </c>
      <c r="K121" s="91" t="s">
        <v>217</v>
      </c>
      <c r="L121" s="89">
        <f t="shared" si="3"/>
        <v>0</v>
      </c>
      <c r="M121" s="91" t="s">
        <v>217</v>
      </c>
      <c r="N121" s="87"/>
    </row>
    <row r="122" spans="1:14" s="92" customFormat="1" ht="26" x14ac:dyDescent="0.3">
      <c r="A122" s="87">
        <v>118</v>
      </c>
      <c r="B122" s="22" t="s">
        <v>214</v>
      </c>
      <c r="C122" s="21" t="s">
        <v>334</v>
      </c>
      <c r="D122" s="88">
        <v>43509</v>
      </c>
      <c r="E122" s="89">
        <v>161396</v>
      </c>
      <c r="F122" s="89">
        <v>161396</v>
      </c>
      <c r="G122" s="89">
        <v>21010.16919874115</v>
      </c>
      <c r="H122" s="87" t="s">
        <v>216</v>
      </c>
      <c r="I122" s="90">
        <f t="shared" si="2"/>
        <v>1.1909420372518619E-3</v>
      </c>
      <c r="J122" s="91" t="s">
        <v>217</v>
      </c>
      <c r="K122" s="91" t="s">
        <v>217</v>
      </c>
      <c r="L122" s="89">
        <f t="shared" si="3"/>
        <v>0</v>
      </c>
      <c r="M122" s="91" t="s">
        <v>217</v>
      </c>
      <c r="N122" s="87"/>
    </row>
    <row r="123" spans="1:14" s="92" customFormat="1" ht="26" x14ac:dyDescent="0.3">
      <c r="A123" s="87">
        <v>119</v>
      </c>
      <c r="B123" s="22" t="s">
        <v>214</v>
      </c>
      <c r="C123" s="21" t="s">
        <v>335</v>
      </c>
      <c r="D123" s="88">
        <v>43509</v>
      </c>
      <c r="E123" s="89">
        <v>448847</v>
      </c>
      <c r="F123" s="89">
        <v>448847</v>
      </c>
      <c r="G123" s="89">
        <v>54082.997979221887</v>
      </c>
      <c r="H123" s="87" t="s">
        <v>216</v>
      </c>
      <c r="I123" s="90">
        <f t="shared" si="2"/>
        <v>3.3120446640213289E-3</v>
      </c>
      <c r="J123" s="91" t="s">
        <v>217</v>
      </c>
      <c r="K123" s="91" t="s">
        <v>217</v>
      </c>
      <c r="L123" s="89">
        <f t="shared" si="3"/>
        <v>0</v>
      </c>
      <c r="M123" s="91" t="s">
        <v>217</v>
      </c>
      <c r="N123" s="87"/>
    </row>
    <row r="124" spans="1:14" s="92" customFormat="1" ht="26" x14ac:dyDescent="0.3">
      <c r="A124" s="87">
        <v>120</v>
      </c>
      <c r="B124" s="22" t="s">
        <v>214</v>
      </c>
      <c r="C124" s="21" t="s">
        <v>336</v>
      </c>
      <c r="D124" s="88">
        <v>43509</v>
      </c>
      <c r="E124" s="89">
        <v>355666</v>
      </c>
      <c r="F124" s="89">
        <v>355666</v>
      </c>
      <c r="G124" s="89">
        <v>66685.158732569791</v>
      </c>
      <c r="H124" s="87" t="s">
        <v>216</v>
      </c>
      <c r="I124" s="90">
        <f t="shared" si="2"/>
        <v>2.6244615146671585E-3</v>
      </c>
      <c r="J124" s="91" t="s">
        <v>217</v>
      </c>
      <c r="K124" s="91" t="s">
        <v>217</v>
      </c>
      <c r="L124" s="89">
        <f t="shared" si="3"/>
        <v>0</v>
      </c>
      <c r="M124" s="91" t="s">
        <v>217</v>
      </c>
      <c r="N124" s="87"/>
    </row>
    <row r="125" spans="1:14" s="92" customFormat="1" ht="26" x14ac:dyDescent="0.3">
      <c r="A125" s="87">
        <v>121</v>
      </c>
      <c r="B125" s="22" t="s">
        <v>214</v>
      </c>
      <c r="C125" s="21" t="s">
        <v>337</v>
      </c>
      <c r="D125" s="88">
        <v>43509</v>
      </c>
      <c r="E125" s="89">
        <v>24307</v>
      </c>
      <c r="F125" s="89">
        <v>24307</v>
      </c>
      <c r="G125" s="89">
        <v>0</v>
      </c>
      <c r="H125" s="87" t="s">
        <v>216</v>
      </c>
      <c r="I125" s="90">
        <f t="shared" si="2"/>
        <v>1.7936149656423334E-4</v>
      </c>
      <c r="J125" s="91" t="s">
        <v>217</v>
      </c>
      <c r="K125" s="91" t="s">
        <v>217</v>
      </c>
      <c r="L125" s="89">
        <f t="shared" si="3"/>
        <v>0</v>
      </c>
      <c r="M125" s="91" t="s">
        <v>217</v>
      </c>
      <c r="N125" s="87"/>
    </row>
    <row r="126" spans="1:14" s="92" customFormat="1" ht="26" x14ac:dyDescent="0.3">
      <c r="A126" s="87">
        <v>122</v>
      </c>
      <c r="B126" s="22" t="s">
        <v>214</v>
      </c>
      <c r="C126" s="21" t="s">
        <v>338</v>
      </c>
      <c r="D126" s="88">
        <v>43509</v>
      </c>
      <c r="E126" s="89">
        <v>50282</v>
      </c>
      <c r="F126" s="89">
        <v>50282</v>
      </c>
      <c r="G126" s="89">
        <v>0</v>
      </c>
      <c r="H126" s="87" t="s">
        <v>216</v>
      </c>
      <c r="I126" s="90">
        <f t="shared" si="2"/>
        <v>3.7103117498016135E-4</v>
      </c>
      <c r="J126" s="91" t="s">
        <v>217</v>
      </c>
      <c r="K126" s="91" t="s">
        <v>217</v>
      </c>
      <c r="L126" s="89">
        <f t="shared" si="3"/>
        <v>0</v>
      </c>
      <c r="M126" s="91" t="s">
        <v>217</v>
      </c>
      <c r="N126" s="87"/>
    </row>
    <row r="127" spans="1:14" s="92" customFormat="1" ht="26" x14ac:dyDescent="0.3">
      <c r="A127" s="87">
        <v>123</v>
      </c>
      <c r="B127" s="22" t="s">
        <v>214</v>
      </c>
      <c r="C127" s="21" t="s">
        <v>339</v>
      </c>
      <c r="D127" s="88">
        <v>43509</v>
      </c>
      <c r="E127" s="89">
        <v>253521</v>
      </c>
      <c r="F127" s="89">
        <v>253521</v>
      </c>
      <c r="G127" s="89">
        <v>0</v>
      </c>
      <c r="H127" s="87" t="s">
        <v>216</v>
      </c>
      <c r="I127" s="90">
        <f t="shared" si="2"/>
        <v>1.8707329563689885E-3</v>
      </c>
      <c r="J127" s="91" t="s">
        <v>217</v>
      </c>
      <c r="K127" s="91" t="s">
        <v>217</v>
      </c>
      <c r="L127" s="89">
        <f t="shared" si="3"/>
        <v>0</v>
      </c>
      <c r="M127" s="91" t="s">
        <v>217</v>
      </c>
      <c r="N127" s="87"/>
    </row>
    <row r="128" spans="1:14" s="92" customFormat="1" ht="26" x14ac:dyDescent="0.3">
      <c r="A128" s="87">
        <v>124</v>
      </c>
      <c r="B128" s="22" t="s">
        <v>214</v>
      </c>
      <c r="C128" s="21" t="s">
        <v>340</v>
      </c>
      <c r="D128" s="88">
        <v>43509</v>
      </c>
      <c r="E128" s="89">
        <v>110073</v>
      </c>
      <c r="F128" s="89">
        <v>110073</v>
      </c>
      <c r="G128" s="89">
        <v>0</v>
      </c>
      <c r="H128" s="87" t="s">
        <v>216</v>
      </c>
      <c r="I128" s="90">
        <f t="shared" si="2"/>
        <v>8.1222931712325087E-4</v>
      </c>
      <c r="J128" s="91" t="s">
        <v>217</v>
      </c>
      <c r="K128" s="91" t="s">
        <v>217</v>
      </c>
      <c r="L128" s="89">
        <f t="shared" si="3"/>
        <v>0</v>
      </c>
      <c r="M128" s="91" t="s">
        <v>217</v>
      </c>
      <c r="N128" s="87"/>
    </row>
    <row r="129" spans="1:14" s="92" customFormat="1" ht="26" x14ac:dyDescent="0.3">
      <c r="A129" s="87">
        <v>125</v>
      </c>
      <c r="B129" s="22" t="s">
        <v>214</v>
      </c>
      <c r="C129" s="21" t="s">
        <v>341</v>
      </c>
      <c r="D129" s="88">
        <v>43509</v>
      </c>
      <c r="E129" s="89">
        <v>315721</v>
      </c>
      <c r="F129" s="89">
        <v>315721</v>
      </c>
      <c r="G129" s="89">
        <v>0</v>
      </c>
      <c r="H129" s="87" t="s">
        <v>216</v>
      </c>
      <c r="I129" s="90">
        <f t="shared" si="2"/>
        <v>2.3297071237403347E-3</v>
      </c>
      <c r="J129" s="91" t="s">
        <v>217</v>
      </c>
      <c r="K129" s="91" t="s">
        <v>217</v>
      </c>
      <c r="L129" s="89">
        <f t="shared" si="3"/>
        <v>0</v>
      </c>
      <c r="M129" s="91" t="s">
        <v>217</v>
      </c>
      <c r="N129" s="87"/>
    </row>
    <row r="130" spans="1:14" s="92" customFormat="1" ht="26" x14ac:dyDescent="0.3">
      <c r="A130" s="87">
        <v>126</v>
      </c>
      <c r="B130" s="22" t="s">
        <v>214</v>
      </c>
      <c r="C130" s="21" t="s">
        <v>342</v>
      </c>
      <c r="D130" s="88">
        <v>43509</v>
      </c>
      <c r="E130" s="89">
        <v>247053</v>
      </c>
      <c r="F130" s="89">
        <v>247053</v>
      </c>
      <c r="G130" s="89">
        <v>0</v>
      </c>
      <c r="H130" s="87" t="s">
        <v>216</v>
      </c>
      <c r="I130" s="90">
        <f t="shared" si="2"/>
        <v>1.8230055461670935E-3</v>
      </c>
      <c r="J130" s="91" t="s">
        <v>217</v>
      </c>
      <c r="K130" s="91" t="s">
        <v>217</v>
      </c>
      <c r="L130" s="89">
        <f t="shared" si="3"/>
        <v>0</v>
      </c>
      <c r="M130" s="91" t="s">
        <v>217</v>
      </c>
      <c r="N130" s="87"/>
    </row>
    <row r="131" spans="1:14" s="92" customFormat="1" ht="26" x14ac:dyDescent="0.3">
      <c r="A131" s="87">
        <v>127</v>
      </c>
      <c r="B131" s="22" t="s">
        <v>214</v>
      </c>
      <c r="C131" s="21" t="s">
        <v>343</v>
      </c>
      <c r="D131" s="88">
        <v>43509</v>
      </c>
      <c r="E131" s="89">
        <v>228139</v>
      </c>
      <c r="F131" s="89">
        <v>228139</v>
      </c>
      <c r="G131" s="89">
        <v>0</v>
      </c>
      <c r="H131" s="87" t="s">
        <v>216</v>
      </c>
      <c r="I131" s="90">
        <f t="shared" si="2"/>
        <v>1.6834390284554916E-3</v>
      </c>
      <c r="J131" s="91" t="s">
        <v>217</v>
      </c>
      <c r="K131" s="91" t="s">
        <v>217</v>
      </c>
      <c r="L131" s="89">
        <f t="shared" si="3"/>
        <v>0</v>
      </c>
      <c r="M131" s="91" t="s">
        <v>217</v>
      </c>
      <c r="N131" s="87"/>
    </row>
    <row r="132" spans="1:14" s="92" customFormat="1" ht="26" x14ac:dyDescent="0.3">
      <c r="A132" s="87">
        <v>128</v>
      </c>
      <c r="B132" s="22" t="s">
        <v>214</v>
      </c>
      <c r="C132" s="21" t="s">
        <v>344</v>
      </c>
      <c r="D132" s="88">
        <v>43509</v>
      </c>
      <c r="E132" s="89">
        <v>15018</v>
      </c>
      <c r="F132" s="89">
        <v>15018</v>
      </c>
      <c r="G132" s="89">
        <v>0</v>
      </c>
      <c r="H132" s="87" t="s">
        <v>216</v>
      </c>
      <c r="I132" s="90">
        <f t="shared" si="2"/>
        <v>1.1081791070068937E-4</v>
      </c>
      <c r="J132" s="91" t="s">
        <v>217</v>
      </c>
      <c r="K132" s="91" t="s">
        <v>217</v>
      </c>
      <c r="L132" s="89">
        <f t="shared" si="3"/>
        <v>0</v>
      </c>
      <c r="M132" s="91" t="s">
        <v>217</v>
      </c>
      <c r="N132" s="87"/>
    </row>
    <row r="133" spans="1:14" s="92" customFormat="1" ht="26" x14ac:dyDescent="0.3">
      <c r="A133" s="87">
        <v>129</v>
      </c>
      <c r="B133" s="22" t="s">
        <v>214</v>
      </c>
      <c r="C133" s="21" t="s">
        <v>345</v>
      </c>
      <c r="D133" s="88">
        <v>43509</v>
      </c>
      <c r="E133" s="89">
        <v>134614</v>
      </c>
      <c r="F133" s="89">
        <v>134614</v>
      </c>
      <c r="G133" s="89">
        <v>0</v>
      </c>
      <c r="H133" s="87" t="s">
        <v>216</v>
      </c>
      <c r="I133" s="90">
        <f t="shared" si="2"/>
        <v>9.9331750106955636E-4</v>
      </c>
      <c r="J133" s="91" t="s">
        <v>217</v>
      </c>
      <c r="K133" s="91" t="s">
        <v>217</v>
      </c>
      <c r="L133" s="89">
        <f t="shared" si="3"/>
        <v>0</v>
      </c>
      <c r="M133" s="91" t="s">
        <v>217</v>
      </c>
      <c r="N133" s="87"/>
    </row>
    <row r="134" spans="1:14" s="92" customFormat="1" ht="26" x14ac:dyDescent="0.3">
      <c r="A134" s="87">
        <v>130</v>
      </c>
      <c r="B134" s="22" t="s">
        <v>214</v>
      </c>
      <c r="C134" s="21" t="s">
        <v>346</v>
      </c>
      <c r="D134" s="88">
        <v>43509</v>
      </c>
      <c r="E134" s="89">
        <v>192550</v>
      </c>
      <c r="F134" s="89">
        <v>192550</v>
      </c>
      <c r="G134" s="89">
        <v>0</v>
      </c>
      <c r="H134" s="87" t="s">
        <v>216</v>
      </c>
      <c r="I134" s="90">
        <f t="shared" ref="I134:I197" si="4">F134/$F$612</f>
        <v>1.4208275872564747E-3</v>
      </c>
      <c r="J134" s="91" t="s">
        <v>217</v>
      </c>
      <c r="K134" s="91" t="s">
        <v>217</v>
      </c>
      <c r="L134" s="89">
        <f t="shared" ref="L134:L197" si="5">E134-F134</f>
        <v>0</v>
      </c>
      <c r="M134" s="91" t="s">
        <v>217</v>
      </c>
      <c r="N134" s="87"/>
    </row>
    <row r="135" spans="1:14" s="92" customFormat="1" ht="26" x14ac:dyDescent="0.3">
      <c r="A135" s="87">
        <v>131</v>
      </c>
      <c r="B135" s="22" t="s">
        <v>214</v>
      </c>
      <c r="C135" s="21" t="s">
        <v>347</v>
      </c>
      <c r="D135" s="88">
        <v>43509</v>
      </c>
      <c r="E135" s="89">
        <v>216262</v>
      </c>
      <c r="F135" s="89">
        <v>216262</v>
      </c>
      <c r="G135" s="89">
        <v>0</v>
      </c>
      <c r="H135" s="87" t="s">
        <v>216</v>
      </c>
      <c r="I135" s="90">
        <f t="shared" si="4"/>
        <v>1.5957985753064644E-3</v>
      </c>
      <c r="J135" s="91" t="s">
        <v>217</v>
      </c>
      <c r="K135" s="91" t="s">
        <v>217</v>
      </c>
      <c r="L135" s="89">
        <f t="shared" si="5"/>
        <v>0</v>
      </c>
      <c r="M135" s="91" t="s">
        <v>217</v>
      </c>
      <c r="N135" s="87"/>
    </row>
    <row r="136" spans="1:14" s="92" customFormat="1" ht="26" x14ac:dyDescent="0.3">
      <c r="A136" s="87">
        <v>132</v>
      </c>
      <c r="B136" s="22" t="s">
        <v>214</v>
      </c>
      <c r="C136" s="21" t="s">
        <v>348</v>
      </c>
      <c r="D136" s="88">
        <v>43509</v>
      </c>
      <c r="E136" s="89">
        <v>241579</v>
      </c>
      <c r="F136" s="89">
        <v>241579</v>
      </c>
      <c r="G136" s="89">
        <v>0</v>
      </c>
      <c r="H136" s="87" t="s">
        <v>216</v>
      </c>
      <c r="I136" s="90">
        <f t="shared" si="4"/>
        <v>1.7826128678360526E-3</v>
      </c>
      <c r="J136" s="91" t="s">
        <v>217</v>
      </c>
      <c r="K136" s="91" t="s">
        <v>217</v>
      </c>
      <c r="L136" s="89">
        <f t="shared" si="5"/>
        <v>0</v>
      </c>
      <c r="M136" s="91" t="s">
        <v>217</v>
      </c>
      <c r="N136" s="87"/>
    </row>
    <row r="137" spans="1:14" s="92" customFormat="1" ht="26" x14ac:dyDescent="0.3">
      <c r="A137" s="87">
        <v>133</v>
      </c>
      <c r="B137" s="22" t="s">
        <v>214</v>
      </c>
      <c r="C137" s="21" t="s">
        <v>349</v>
      </c>
      <c r="D137" s="88">
        <v>43509</v>
      </c>
      <c r="E137" s="89">
        <v>479006</v>
      </c>
      <c r="F137" s="89">
        <v>468875</v>
      </c>
      <c r="G137" s="89">
        <v>12663.45</v>
      </c>
      <c r="H137" s="87" t="s">
        <v>216</v>
      </c>
      <c r="I137" s="90">
        <f t="shared" si="4"/>
        <v>3.4598313943125401E-3</v>
      </c>
      <c r="J137" s="91" t="s">
        <v>217</v>
      </c>
      <c r="K137" s="91" t="s">
        <v>217</v>
      </c>
      <c r="L137" s="89">
        <f t="shared" si="5"/>
        <v>10131</v>
      </c>
      <c r="M137" s="91" t="s">
        <v>217</v>
      </c>
      <c r="N137" s="87"/>
    </row>
    <row r="138" spans="1:14" s="92" customFormat="1" ht="26" x14ac:dyDescent="0.3">
      <c r="A138" s="87">
        <v>134</v>
      </c>
      <c r="B138" s="22" t="s">
        <v>214</v>
      </c>
      <c r="C138" s="21" t="s">
        <v>350</v>
      </c>
      <c r="D138" s="88">
        <v>43509</v>
      </c>
      <c r="E138" s="89">
        <v>574772</v>
      </c>
      <c r="F138" s="89">
        <v>574772</v>
      </c>
      <c r="G138" s="89">
        <v>0</v>
      </c>
      <c r="H138" s="87" t="s">
        <v>216</v>
      </c>
      <c r="I138" s="90">
        <f t="shared" si="4"/>
        <v>4.2412459827711165E-3</v>
      </c>
      <c r="J138" s="91" t="s">
        <v>217</v>
      </c>
      <c r="K138" s="91" t="s">
        <v>217</v>
      </c>
      <c r="L138" s="89">
        <f t="shared" si="5"/>
        <v>0</v>
      </c>
      <c r="M138" s="91" t="s">
        <v>217</v>
      </c>
      <c r="N138" s="87"/>
    </row>
    <row r="139" spans="1:14" s="92" customFormat="1" ht="26" x14ac:dyDescent="0.3">
      <c r="A139" s="87">
        <v>135</v>
      </c>
      <c r="B139" s="22" t="s">
        <v>214</v>
      </c>
      <c r="C139" s="21" t="s">
        <v>351</v>
      </c>
      <c r="D139" s="88">
        <v>43509</v>
      </c>
      <c r="E139" s="89">
        <v>159421</v>
      </c>
      <c r="F139" s="89">
        <v>159421</v>
      </c>
      <c r="G139" s="89">
        <v>0</v>
      </c>
      <c r="H139" s="87" t="s">
        <v>216</v>
      </c>
      <c r="I139" s="90">
        <f t="shared" si="4"/>
        <v>1.1763685005869357E-3</v>
      </c>
      <c r="J139" s="91" t="s">
        <v>217</v>
      </c>
      <c r="K139" s="91" t="s">
        <v>217</v>
      </c>
      <c r="L139" s="89">
        <f t="shared" si="5"/>
        <v>0</v>
      </c>
      <c r="M139" s="91" t="s">
        <v>217</v>
      </c>
      <c r="N139" s="87"/>
    </row>
    <row r="140" spans="1:14" s="92" customFormat="1" ht="26" x14ac:dyDescent="0.3">
      <c r="A140" s="87">
        <v>136</v>
      </c>
      <c r="B140" s="22" t="s">
        <v>214</v>
      </c>
      <c r="C140" s="21" t="s">
        <v>352</v>
      </c>
      <c r="D140" s="88">
        <v>43509</v>
      </c>
      <c r="E140" s="89">
        <v>179667</v>
      </c>
      <c r="F140" s="89">
        <v>179667</v>
      </c>
      <c r="G140" s="89">
        <v>0</v>
      </c>
      <c r="H140" s="87" t="s">
        <v>216</v>
      </c>
      <c r="I140" s="90">
        <f t="shared" si="4"/>
        <v>1.3257638541657182E-3</v>
      </c>
      <c r="J140" s="91" t="s">
        <v>217</v>
      </c>
      <c r="K140" s="91" t="s">
        <v>217</v>
      </c>
      <c r="L140" s="89">
        <f t="shared" si="5"/>
        <v>0</v>
      </c>
      <c r="M140" s="91" t="s">
        <v>217</v>
      </c>
      <c r="N140" s="87"/>
    </row>
    <row r="141" spans="1:14" s="92" customFormat="1" ht="26" x14ac:dyDescent="0.3">
      <c r="A141" s="87">
        <v>137</v>
      </c>
      <c r="B141" s="22" t="s">
        <v>214</v>
      </c>
      <c r="C141" s="21" t="s">
        <v>353</v>
      </c>
      <c r="D141" s="88">
        <v>43509</v>
      </c>
      <c r="E141" s="89">
        <v>188106</v>
      </c>
      <c r="F141" s="89">
        <v>188106</v>
      </c>
      <c r="G141" s="89">
        <v>0</v>
      </c>
      <c r="H141" s="87" t="s">
        <v>216</v>
      </c>
      <c r="I141" s="90">
        <f t="shared" si="4"/>
        <v>1.3880352850089142E-3</v>
      </c>
      <c r="J141" s="91" t="s">
        <v>217</v>
      </c>
      <c r="K141" s="91" t="s">
        <v>217</v>
      </c>
      <c r="L141" s="89">
        <f t="shared" si="5"/>
        <v>0</v>
      </c>
      <c r="M141" s="91" t="s">
        <v>217</v>
      </c>
      <c r="N141" s="87"/>
    </row>
    <row r="142" spans="1:14" s="92" customFormat="1" ht="26" x14ac:dyDescent="0.3">
      <c r="A142" s="87">
        <v>138</v>
      </c>
      <c r="B142" s="22" t="s">
        <v>214</v>
      </c>
      <c r="C142" s="21" t="s">
        <v>354</v>
      </c>
      <c r="D142" s="88">
        <v>43509</v>
      </c>
      <c r="E142" s="89">
        <v>149074</v>
      </c>
      <c r="F142" s="89">
        <v>149074</v>
      </c>
      <c r="G142" s="89">
        <v>0</v>
      </c>
      <c r="H142" s="87" t="s">
        <v>216</v>
      </c>
      <c r="I142" s="90">
        <f t="shared" si="4"/>
        <v>1.1000179264745351E-3</v>
      </c>
      <c r="J142" s="91" t="s">
        <v>217</v>
      </c>
      <c r="K142" s="91" t="s">
        <v>217</v>
      </c>
      <c r="L142" s="89">
        <f t="shared" si="5"/>
        <v>0</v>
      </c>
      <c r="M142" s="91" t="s">
        <v>217</v>
      </c>
      <c r="N142" s="87"/>
    </row>
    <row r="143" spans="1:14" s="92" customFormat="1" ht="26" x14ac:dyDescent="0.3">
      <c r="A143" s="87">
        <v>139</v>
      </c>
      <c r="B143" s="22" t="s">
        <v>214</v>
      </c>
      <c r="C143" s="21" t="s">
        <v>355</v>
      </c>
      <c r="D143" s="88">
        <v>43509</v>
      </c>
      <c r="E143" s="89">
        <v>81640</v>
      </c>
      <c r="F143" s="89">
        <v>81640</v>
      </c>
      <c r="G143" s="89">
        <v>0</v>
      </c>
      <c r="H143" s="87" t="s">
        <v>216</v>
      </c>
      <c r="I143" s="90">
        <f t="shared" si="4"/>
        <v>6.0242204218965772E-4</v>
      </c>
      <c r="J143" s="91" t="s">
        <v>217</v>
      </c>
      <c r="K143" s="91" t="s">
        <v>217</v>
      </c>
      <c r="L143" s="89">
        <f t="shared" si="5"/>
        <v>0</v>
      </c>
      <c r="M143" s="91" t="s">
        <v>217</v>
      </c>
      <c r="N143" s="87"/>
    </row>
    <row r="144" spans="1:14" s="92" customFormat="1" ht="26" x14ac:dyDescent="0.3">
      <c r="A144" s="87">
        <v>140</v>
      </c>
      <c r="B144" s="22" t="s">
        <v>214</v>
      </c>
      <c r="C144" s="21" t="s">
        <v>356</v>
      </c>
      <c r="D144" s="88">
        <v>43509</v>
      </c>
      <c r="E144" s="89">
        <v>159918</v>
      </c>
      <c r="F144" s="89">
        <v>159918</v>
      </c>
      <c r="G144" s="89">
        <v>6965.666666666667</v>
      </c>
      <c r="H144" s="87" t="s">
        <v>216</v>
      </c>
      <c r="I144" s="90">
        <f t="shared" si="4"/>
        <v>1.1800358665223626E-3</v>
      </c>
      <c r="J144" s="91" t="s">
        <v>217</v>
      </c>
      <c r="K144" s="91" t="s">
        <v>217</v>
      </c>
      <c r="L144" s="89">
        <f t="shared" si="5"/>
        <v>0</v>
      </c>
      <c r="M144" s="91" t="s">
        <v>217</v>
      </c>
      <c r="N144" s="87"/>
    </row>
    <row r="145" spans="1:14" s="92" customFormat="1" ht="26" x14ac:dyDescent="0.3">
      <c r="A145" s="87">
        <v>141</v>
      </c>
      <c r="B145" s="22" t="s">
        <v>214</v>
      </c>
      <c r="C145" s="21" t="s">
        <v>357</v>
      </c>
      <c r="D145" s="88">
        <v>43509</v>
      </c>
      <c r="E145" s="89">
        <v>163958</v>
      </c>
      <c r="F145" s="89">
        <v>163958</v>
      </c>
      <c r="G145" s="89">
        <v>0</v>
      </c>
      <c r="H145" s="87" t="s">
        <v>216</v>
      </c>
      <c r="I145" s="90">
        <f t="shared" si="4"/>
        <v>1.2098470503837814E-3</v>
      </c>
      <c r="J145" s="91" t="s">
        <v>217</v>
      </c>
      <c r="K145" s="91" t="s">
        <v>217</v>
      </c>
      <c r="L145" s="89">
        <f t="shared" si="5"/>
        <v>0</v>
      </c>
      <c r="M145" s="91" t="s">
        <v>217</v>
      </c>
      <c r="N145" s="87"/>
    </row>
    <row r="146" spans="1:14" s="92" customFormat="1" ht="26" x14ac:dyDescent="0.3">
      <c r="A146" s="87">
        <v>142</v>
      </c>
      <c r="B146" s="22" t="s">
        <v>214</v>
      </c>
      <c r="C146" s="21" t="s">
        <v>358</v>
      </c>
      <c r="D146" s="88">
        <v>43509</v>
      </c>
      <c r="E146" s="89">
        <v>143210</v>
      </c>
      <c r="F146" s="89">
        <v>143210</v>
      </c>
      <c r="G146" s="89">
        <v>0</v>
      </c>
      <c r="H146" s="87" t="s">
        <v>216</v>
      </c>
      <c r="I146" s="90">
        <f t="shared" si="4"/>
        <v>1.0567474358400403E-3</v>
      </c>
      <c r="J146" s="91" t="s">
        <v>217</v>
      </c>
      <c r="K146" s="91" t="s">
        <v>217</v>
      </c>
      <c r="L146" s="89">
        <f t="shared" si="5"/>
        <v>0</v>
      </c>
      <c r="M146" s="91" t="s">
        <v>217</v>
      </c>
      <c r="N146" s="87"/>
    </row>
    <row r="147" spans="1:14" s="92" customFormat="1" ht="26" x14ac:dyDescent="0.3">
      <c r="A147" s="87">
        <v>143</v>
      </c>
      <c r="B147" s="22" t="s">
        <v>214</v>
      </c>
      <c r="C147" s="21" t="s">
        <v>359</v>
      </c>
      <c r="D147" s="88">
        <v>43509</v>
      </c>
      <c r="E147" s="89">
        <v>182883</v>
      </c>
      <c r="F147" s="89">
        <v>182883</v>
      </c>
      <c r="G147" s="89">
        <v>7650</v>
      </c>
      <c r="H147" s="87" t="s">
        <v>216</v>
      </c>
      <c r="I147" s="90">
        <f t="shared" si="4"/>
        <v>1.3494947371603524E-3</v>
      </c>
      <c r="J147" s="91" t="s">
        <v>217</v>
      </c>
      <c r="K147" s="91" t="s">
        <v>217</v>
      </c>
      <c r="L147" s="89">
        <f t="shared" si="5"/>
        <v>0</v>
      </c>
      <c r="M147" s="91" t="s">
        <v>217</v>
      </c>
      <c r="N147" s="87"/>
    </row>
    <row r="148" spans="1:14" s="92" customFormat="1" ht="26" x14ac:dyDescent="0.3">
      <c r="A148" s="87">
        <v>144</v>
      </c>
      <c r="B148" s="22" t="s">
        <v>214</v>
      </c>
      <c r="C148" s="21" t="s">
        <v>360</v>
      </c>
      <c r="D148" s="88">
        <v>43509</v>
      </c>
      <c r="E148" s="89">
        <v>26924</v>
      </c>
      <c r="F148" s="89">
        <v>26924</v>
      </c>
      <c r="G148" s="89">
        <v>0</v>
      </c>
      <c r="H148" s="87" t="s">
        <v>216</v>
      </c>
      <c r="I148" s="90">
        <f t="shared" si="4"/>
        <v>1.9867235502099884E-4</v>
      </c>
      <c r="J148" s="91" t="s">
        <v>217</v>
      </c>
      <c r="K148" s="91" t="s">
        <v>217</v>
      </c>
      <c r="L148" s="89">
        <f t="shared" si="5"/>
        <v>0</v>
      </c>
      <c r="M148" s="91" t="s">
        <v>217</v>
      </c>
      <c r="N148" s="87"/>
    </row>
    <row r="149" spans="1:14" s="92" customFormat="1" ht="26" x14ac:dyDescent="0.3">
      <c r="A149" s="87">
        <v>145</v>
      </c>
      <c r="B149" s="22" t="s">
        <v>214</v>
      </c>
      <c r="C149" s="21" t="s">
        <v>361</v>
      </c>
      <c r="D149" s="88">
        <v>43509</v>
      </c>
      <c r="E149" s="89">
        <v>80051</v>
      </c>
      <c r="F149" s="89">
        <v>80051</v>
      </c>
      <c r="G149" s="89">
        <v>7072</v>
      </c>
      <c r="H149" s="87" t="s">
        <v>216</v>
      </c>
      <c r="I149" s="90">
        <f t="shared" si="4"/>
        <v>5.9069680180456018E-4</v>
      </c>
      <c r="J149" s="91" t="s">
        <v>217</v>
      </c>
      <c r="K149" s="91" t="s">
        <v>217</v>
      </c>
      <c r="L149" s="89">
        <f t="shared" si="5"/>
        <v>0</v>
      </c>
      <c r="M149" s="91" t="s">
        <v>217</v>
      </c>
      <c r="N149" s="87"/>
    </row>
    <row r="150" spans="1:14" s="92" customFormat="1" ht="26" x14ac:dyDescent="0.3">
      <c r="A150" s="87">
        <v>146</v>
      </c>
      <c r="B150" s="22" t="s">
        <v>214</v>
      </c>
      <c r="C150" s="21" t="s">
        <v>362</v>
      </c>
      <c r="D150" s="88">
        <v>43509</v>
      </c>
      <c r="E150" s="89">
        <v>7162</v>
      </c>
      <c r="F150" s="89">
        <v>7162</v>
      </c>
      <c r="G150" s="89">
        <v>0</v>
      </c>
      <c r="H150" s="87" t="s">
        <v>216</v>
      </c>
      <c r="I150" s="90">
        <f t="shared" si="4"/>
        <v>5.2848440300861451E-5</v>
      </c>
      <c r="J150" s="91" t="s">
        <v>217</v>
      </c>
      <c r="K150" s="91" t="s">
        <v>217</v>
      </c>
      <c r="L150" s="89">
        <f t="shared" si="5"/>
        <v>0</v>
      </c>
      <c r="M150" s="91" t="s">
        <v>217</v>
      </c>
      <c r="N150" s="87"/>
    </row>
    <row r="151" spans="1:14" s="92" customFormat="1" ht="26" x14ac:dyDescent="0.3">
      <c r="A151" s="87">
        <v>147</v>
      </c>
      <c r="B151" s="22" t="s">
        <v>214</v>
      </c>
      <c r="C151" s="21" t="s">
        <v>363</v>
      </c>
      <c r="D151" s="88">
        <v>43509</v>
      </c>
      <c r="E151" s="89">
        <v>14064</v>
      </c>
      <c r="F151" s="89">
        <v>14064</v>
      </c>
      <c r="G151" s="89">
        <v>0</v>
      </c>
      <c r="H151" s="87" t="s">
        <v>216</v>
      </c>
      <c r="I151" s="90">
        <f t="shared" si="4"/>
        <v>1.0377833906608705E-4</v>
      </c>
      <c r="J151" s="91" t="s">
        <v>217</v>
      </c>
      <c r="K151" s="91" t="s">
        <v>217</v>
      </c>
      <c r="L151" s="89">
        <f t="shared" si="5"/>
        <v>0</v>
      </c>
      <c r="M151" s="91" t="s">
        <v>217</v>
      </c>
      <c r="N151" s="87"/>
    </row>
    <row r="152" spans="1:14" s="92" customFormat="1" ht="26" x14ac:dyDescent="0.3">
      <c r="A152" s="87">
        <v>148</v>
      </c>
      <c r="B152" s="22" t="s">
        <v>214</v>
      </c>
      <c r="C152" s="21" t="s">
        <v>364</v>
      </c>
      <c r="D152" s="88">
        <v>43509</v>
      </c>
      <c r="E152" s="89">
        <v>37621</v>
      </c>
      <c r="F152" s="89">
        <v>37621</v>
      </c>
      <c r="G152" s="89">
        <v>0</v>
      </c>
      <c r="H152" s="87" t="s">
        <v>216</v>
      </c>
      <c r="I152" s="90">
        <f t="shared" si="4"/>
        <v>2.7760558120060158E-4</v>
      </c>
      <c r="J152" s="91" t="s">
        <v>217</v>
      </c>
      <c r="K152" s="91" t="s">
        <v>217</v>
      </c>
      <c r="L152" s="89">
        <f t="shared" si="5"/>
        <v>0</v>
      </c>
      <c r="M152" s="91" t="s">
        <v>217</v>
      </c>
      <c r="N152" s="87"/>
    </row>
    <row r="153" spans="1:14" s="92" customFormat="1" ht="26" x14ac:dyDescent="0.3">
      <c r="A153" s="87">
        <v>149</v>
      </c>
      <c r="B153" s="22" t="s">
        <v>214</v>
      </c>
      <c r="C153" s="21" t="s">
        <v>365</v>
      </c>
      <c r="D153" s="88">
        <v>43509</v>
      </c>
      <c r="E153" s="89">
        <v>609944</v>
      </c>
      <c r="F153" s="89">
        <v>609944</v>
      </c>
      <c r="G153" s="89">
        <v>60634.336849861516</v>
      </c>
      <c r="H153" s="87" t="s">
        <v>216</v>
      </c>
      <c r="I153" s="90">
        <f t="shared" si="4"/>
        <v>4.5007803785072093E-3</v>
      </c>
      <c r="J153" s="91" t="s">
        <v>217</v>
      </c>
      <c r="K153" s="91" t="s">
        <v>217</v>
      </c>
      <c r="L153" s="89">
        <f t="shared" si="5"/>
        <v>0</v>
      </c>
      <c r="M153" s="91" t="s">
        <v>217</v>
      </c>
      <c r="N153" s="87"/>
    </row>
    <row r="154" spans="1:14" s="92" customFormat="1" ht="26" x14ac:dyDescent="0.3">
      <c r="A154" s="87">
        <v>150</v>
      </c>
      <c r="B154" s="22" t="s">
        <v>214</v>
      </c>
      <c r="C154" s="21" t="s">
        <v>366</v>
      </c>
      <c r="D154" s="88">
        <v>43509</v>
      </c>
      <c r="E154" s="89">
        <v>15944</v>
      </c>
      <c r="F154" s="89">
        <v>15944</v>
      </c>
      <c r="G154" s="89">
        <v>5670</v>
      </c>
      <c r="H154" s="87" t="s">
        <v>216</v>
      </c>
      <c r="I154" s="90">
        <f t="shared" si="4"/>
        <v>1.1765087016991552E-4</v>
      </c>
      <c r="J154" s="91" t="s">
        <v>217</v>
      </c>
      <c r="K154" s="91" t="s">
        <v>217</v>
      </c>
      <c r="L154" s="89">
        <f t="shared" si="5"/>
        <v>0</v>
      </c>
      <c r="M154" s="91" t="s">
        <v>217</v>
      </c>
      <c r="N154" s="87"/>
    </row>
    <row r="155" spans="1:14" s="92" customFormat="1" ht="26" x14ac:dyDescent="0.3">
      <c r="A155" s="87">
        <v>151</v>
      </c>
      <c r="B155" s="22" t="s">
        <v>214</v>
      </c>
      <c r="C155" s="21" t="s">
        <v>367</v>
      </c>
      <c r="D155" s="88">
        <v>43509</v>
      </c>
      <c r="E155" s="89">
        <v>505375</v>
      </c>
      <c r="F155" s="89">
        <v>505375</v>
      </c>
      <c r="G155" s="89">
        <v>32808.905161763825</v>
      </c>
      <c r="H155" s="87" t="s">
        <v>216</v>
      </c>
      <c r="I155" s="90">
        <f t="shared" si="4"/>
        <v>3.7291651098921887E-3</v>
      </c>
      <c r="J155" s="91" t="s">
        <v>217</v>
      </c>
      <c r="K155" s="91" t="s">
        <v>217</v>
      </c>
      <c r="L155" s="89">
        <f t="shared" si="5"/>
        <v>0</v>
      </c>
      <c r="M155" s="91" t="s">
        <v>217</v>
      </c>
      <c r="N155" s="87"/>
    </row>
    <row r="156" spans="1:14" s="92" customFormat="1" ht="26" x14ac:dyDescent="0.3">
      <c r="A156" s="87">
        <v>152</v>
      </c>
      <c r="B156" s="22" t="s">
        <v>214</v>
      </c>
      <c r="C156" s="21" t="s">
        <v>368</v>
      </c>
      <c r="D156" s="88">
        <v>43509</v>
      </c>
      <c r="E156" s="89">
        <v>532791</v>
      </c>
      <c r="F156" s="89">
        <v>532791</v>
      </c>
      <c r="G156" s="89">
        <v>35856.176379913231</v>
      </c>
      <c r="H156" s="87" t="s">
        <v>216</v>
      </c>
      <c r="I156" s="90">
        <f t="shared" si="4"/>
        <v>3.9314679358190829E-3</v>
      </c>
      <c r="J156" s="91" t="s">
        <v>217</v>
      </c>
      <c r="K156" s="91" t="s">
        <v>217</v>
      </c>
      <c r="L156" s="89">
        <f t="shared" si="5"/>
        <v>0</v>
      </c>
      <c r="M156" s="91" t="s">
        <v>217</v>
      </c>
      <c r="N156" s="87"/>
    </row>
    <row r="157" spans="1:14" s="92" customFormat="1" ht="26" x14ac:dyDescent="0.3">
      <c r="A157" s="87">
        <v>153</v>
      </c>
      <c r="B157" s="22" t="s">
        <v>214</v>
      </c>
      <c r="C157" s="21" t="s">
        <v>369</v>
      </c>
      <c r="D157" s="88">
        <v>43509</v>
      </c>
      <c r="E157" s="89">
        <v>721351</v>
      </c>
      <c r="F157" s="89">
        <v>721351</v>
      </c>
      <c r="G157" s="89">
        <v>49270.660159286184</v>
      </c>
      <c r="H157" s="87" t="s">
        <v>216</v>
      </c>
      <c r="I157" s="90">
        <f t="shared" si="4"/>
        <v>5.3228532895094535E-3</v>
      </c>
      <c r="J157" s="91" t="s">
        <v>217</v>
      </c>
      <c r="K157" s="91" t="s">
        <v>217</v>
      </c>
      <c r="L157" s="89">
        <f t="shared" si="5"/>
        <v>0</v>
      </c>
      <c r="M157" s="91" t="s">
        <v>217</v>
      </c>
      <c r="N157" s="87"/>
    </row>
    <row r="158" spans="1:14" s="92" customFormat="1" ht="26" x14ac:dyDescent="0.3">
      <c r="A158" s="87">
        <v>154</v>
      </c>
      <c r="B158" s="22" t="s">
        <v>214</v>
      </c>
      <c r="C158" s="21" t="s">
        <v>370</v>
      </c>
      <c r="D158" s="88">
        <v>43509</v>
      </c>
      <c r="E158" s="89">
        <v>427622</v>
      </c>
      <c r="F158" s="89">
        <v>427622</v>
      </c>
      <c r="G158" s="89">
        <v>34924.10388564493</v>
      </c>
      <c r="H158" s="87" t="s">
        <v>216</v>
      </c>
      <c r="I158" s="90">
        <f t="shared" si="4"/>
        <v>3.1554252636602871E-3</v>
      </c>
      <c r="J158" s="91" t="s">
        <v>217</v>
      </c>
      <c r="K158" s="91" t="s">
        <v>217</v>
      </c>
      <c r="L158" s="89">
        <f t="shared" si="5"/>
        <v>0</v>
      </c>
      <c r="M158" s="91" t="s">
        <v>217</v>
      </c>
      <c r="N158" s="87"/>
    </row>
    <row r="159" spans="1:14" s="92" customFormat="1" ht="26" x14ac:dyDescent="0.3">
      <c r="A159" s="87">
        <v>155</v>
      </c>
      <c r="B159" s="22" t="s">
        <v>214</v>
      </c>
      <c r="C159" s="21" t="s">
        <v>371</v>
      </c>
      <c r="D159" s="88">
        <v>43509</v>
      </c>
      <c r="E159" s="89">
        <v>401382</v>
      </c>
      <c r="F159" s="89">
        <v>295833</v>
      </c>
      <c r="G159" s="89">
        <v>11144</v>
      </c>
      <c r="H159" s="87" t="s">
        <v>216</v>
      </c>
      <c r="I159" s="90">
        <f t="shared" si="4"/>
        <v>2.1829534542760045E-3</v>
      </c>
      <c r="J159" s="91" t="s">
        <v>217</v>
      </c>
      <c r="K159" s="91" t="s">
        <v>217</v>
      </c>
      <c r="L159" s="89">
        <f t="shared" si="5"/>
        <v>105549</v>
      </c>
      <c r="M159" s="91" t="s">
        <v>217</v>
      </c>
      <c r="N159" s="87"/>
    </row>
    <row r="160" spans="1:14" s="92" customFormat="1" ht="26" x14ac:dyDescent="0.3">
      <c r="A160" s="87">
        <v>156</v>
      </c>
      <c r="B160" s="22" t="s">
        <v>214</v>
      </c>
      <c r="C160" s="21" t="s">
        <v>372</v>
      </c>
      <c r="D160" s="88">
        <v>43509</v>
      </c>
      <c r="E160" s="89">
        <v>269970</v>
      </c>
      <c r="F160" s="89">
        <v>269970</v>
      </c>
      <c r="G160" s="89">
        <v>24352.085332043451</v>
      </c>
      <c r="H160" s="87" t="s">
        <v>216</v>
      </c>
      <c r="I160" s="90">
        <f t="shared" si="4"/>
        <v>1.9921102245215815E-3</v>
      </c>
      <c r="J160" s="91" t="s">
        <v>217</v>
      </c>
      <c r="K160" s="91" t="s">
        <v>217</v>
      </c>
      <c r="L160" s="89">
        <f t="shared" si="5"/>
        <v>0</v>
      </c>
      <c r="M160" s="91" t="s">
        <v>217</v>
      </c>
      <c r="N160" s="87"/>
    </row>
    <row r="161" spans="1:14" s="92" customFormat="1" ht="26" x14ac:dyDescent="0.3">
      <c r="A161" s="87">
        <v>157</v>
      </c>
      <c r="B161" s="22" t="s">
        <v>214</v>
      </c>
      <c r="C161" s="21" t="s">
        <v>373</v>
      </c>
      <c r="D161" s="88">
        <v>43509</v>
      </c>
      <c r="E161" s="89">
        <v>701129</v>
      </c>
      <c r="F161" s="89">
        <v>701129</v>
      </c>
      <c r="G161" s="89">
        <v>85717.005434790626</v>
      </c>
      <c r="H161" s="87" t="s">
        <v>216</v>
      </c>
      <c r="I161" s="90">
        <f t="shared" si="4"/>
        <v>5.1736350320724222E-3</v>
      </c>
      <c r="J161" s="91" t="s">
        <v>217</v>
      </c>
      <c r="K161" s="91" t="s">
        <v>217</v>
      </c>
      <c r="L161" s="89">
        <f t="shared" si="5"/>
        <v>0</v>
      </c>
      <c r="M161" s="91" t="s">
        <v>217</v>
      </c>
      <c r="N161" s="87"/>
    </row>
    <row r="162" spans="1:14" s="92" customFormat="1" ht="26" x14ac:dyDescent="0.3">
      <c r="A162" s="87">
        <v>158</v>
      </c>
      <c r="B162" s="22" t="s">
        <v>214</v>
      </c>
      <c r="C162" s="21" t="s">
        <v>374</v>
      </c>
      <c r="D162" s="88">
        <v>43509</v>
      </c>
      <c r="E162" s="89">
        <v>356157</v>
      </c>
      <c r="F162" s="89">
        <v>356157</v>
      </c>
      <c r="G162" s="89">
        <v>44345.864307419557</v>
      </c>
      <c r="H162" s="87" t="s">
        <v>216</v>
      </c>
      <c r="I162" s="90">
        <f t="shared" si="4"/>
        <v>2.6280846065671478E-3</v>
      </c>
      <c r="J162" s="91" t="s">
        <v>217</v>
      </c>
      <c r="K162" s="91" t="s">
        <v>217</v>
      </c>
      <c r="L162" s="89">
        <f t="shared" si="5"/>
        <v>0</v>
      </c>
      <c r="M162" s="91" t="s">
        <v>217</v>
      </c>
      <c r="N162" s="87"/>
    </row>
    <row r="163" spans="1:14" s="92" customFormat="1" ht="26" x14ac:dyDescent="0.3">
      <c r="A163" s="87">
        <v>159</v>
      </c>
      <c r="B163" s="22" t="s">
        <v>214</v>
      </c>
      <c r="C163" s="21" t="s">
        <v>375</v>
      </c>
      <c r="D163" s="88">
        <v>43509</v>
      </c>
      <c r="E163" s="89">
        <v>353813</v>
      </c>
      <c r="F163" s="89">
        <v>352380</v>
      </c>
      <c r="G163" s="89">
        <v>86627.558856428688</v>
      </c>
      <c r="H163" s="87" t="s">
        <v>216</v>
      </c>
      <c r="I163" s="90">
        <f t="shared" si="4"/>
        <v>2.6002141012590836E-3</v>
      </c>
      <c r="J163" s="91" t="s">
        <v>217</v>
      </c>
      <c r="K163" s="91" t="s">
        <v>217</v>
      </c>
      <c r="L163" s="89">
        <f t="shared" si="5"/>
        <v>1433</v>
      </c>
      <c r="M163" s="91" t="s">
        <v>217</v>
      </c>
      <c r="N163" s="87"/>
    </row>
    <row r="164" spans="1:14" s="92" customFormat="1" ht="26" x14ac:dyDescent="0.3">
      <c r="A164" s="87">
        <v>160</v>
      </c>
      <c r="B164" s="22" t="s">
        <v>214</v>
      </c>
      <c r="C164" s="21" t="s">
        <v>376</v>
      </c>
      <c r="D164" s="88">
        <v>43509</v>
      </c>
      <c r="E164" s="89">
        <v>530890</v>
      </c>
      <c r="F164" s="89">
        <v>529457</v>
      </c>
      <c r="G164" s="89">
        <v>60615.84848677706</v>
      </c>
      <c r="H164" s="87" t="s">
        <v>216</v>
      </c>
      <c r="I164" s="90">
        <f t="shared" si="4"/>
        <v>3.9068663301275062E-3</v>
      </c>
      <c r="J164" s="91" t="s">
        <v>217</v>
      </c>
      <c r="K164" s="91" t="s">
        <v>217</v>
      </c>
      <c r="L164" s="89">
        <f t="shared" si="5"/>
        <v>1433</v>
      </c>
      <c r="M164" s="91" t="s">
        <v>217</v>
      </c>
      <c r="N164" s="87"/>
    </row>
    <row r="165" spans="1:14" s="92" customFormat="1" ht="26" x14ac:dyDescent="0.3">
      <c r="A165" s="87">
        <v>161</v>
      </c>
      <c r="B165" s="22" t="s">
        <v>214</v>
      </c>
      <c r="C165" s="21" t="s">
        <v>377</v>
      </c>
      <c r="D165" s="88">
        <v>43509</v>
      </c>
      <c r="E165" s="89">
        <v>471687</v>
      </c>
      <c r="F165" s="89">
        <v>470254</v>
      </c>
      <c r="G165" s="89">
        <v>82266.528664169338</v>
      </c>
      <c r="H165" s="87" t="s">
        <v>216</v>
      </c>
      <c r="I165" s="90">
        <f t="shared" si="4"/>
        <v>3.4700070434573165E-3</v>
      </c>
      <c r="J165" s="91" t="s">
        <v>217</v>
      </c>
      <c r="K165" s="91" t="s">
        <v>217</v>
      </c>
      <c r="L165" s="89">
        <f t="shared" si="5"/>
        <v>1433</v>
      </c>
      <c r="M165" s="91" t="s">
        <v>217</v>
      </c>
      <c r="N165" s="87"/>
    </row>
    <row r="166" spans="1:14" s="92" customFormat="1" ht="26" x14ac:dyDescent="0.3">
      <c r="A166" s="87">
        <v>162</v>
      </c>
      <c r="B166" s="22" t="s">
        <v>214</v>
      </c>
      <c r="C166" s="21" t="s">
        <v>378</v>
      </c>
      <c r="D166" s="88">
        <v>43509</v>
      </c>
      <c r="E166" s="89">
        <v>480560</v>
      </c>
      <c r="F166" s="89">
        <v>479127</v>
      </c>
      <c r="G166" s="89">
        <v>90276.472867177799</v>
      </c>
      <c r="H166" s="87" t="s">
        <v>216</v>
      </c>
      <c r="I166" s="90">
        <f t="shared" si="4"/>
        <v>3.535480962863843E-3</v>
      </c>
      <c r="J166" s="91" t="s">
        <v>217</v>
      </c>
      <c r="K166" s="91" t="s">
        <v>217</v>
      </c>
      <c r="L166" s="89">
        <f t="shared" si="5"/>
        <v>1433</v>
      </c>
      <c r="M166" s="91" t="s">
        <v>217</v>
      </c>
      <c r="N166" s="87"/>
    </row>
    <row r="167" spans="1:14" s="92" customFormat="1" ht="26" x14ac:dyDescent="0.3">
      <c r="A167" s="87">
        <v>163</v>
      </c>
      <c r="B167" s="22" t="s">
        <v>214</v>
      </c>
      <c r="C167" s="21" t="s">
        <v>379</v>
      </c>
      <c r="D167" s="88">
        <v>43509</v>
      </c>
      <c r="E167" s="89">
        <v>417778</v>
      </c>
      <c r="F167" s="89">
        <v>417778</v>
      </c>
      <c r="G167" s="89">
        <v>83958.395404151524</v>
      </c>
      <c r="H167" s="87" t="s">
        <v>216</v>
      </c>
      <c r="I167" s="90">
        <f t="shared" si="4"/>
        <v>3.0827863295187509E-3</v>
      </c>
      <c r="J167" s="91" t="s">
        <v>217</v>
      </c>
      <c r="K167" s="91" t="s">
        <v>217</v>
      </c>
      <c r="L167" s="89">
        <f t="shared" si="5"/>
        <v>0</v>
      </c>
      <c r="M167" s="91" t="s">
        <v>217</v>
      </c>
      <c r="N167" s="87"/>
    </row>
    <row r="168" spans="1:14" s="92" customFormat="1" ht="26" x14ac:dyDescent="0.3">
      <c r="A168" s="87">
        <v>164</v>
      </c>
      <c r="B168" s="22" t="s">
        <v>214</v>
      </c>
      <c r="C168" s="21" t="s">
        <v>380</v>
      </c>
      <c r="D168" s="88">
        <v>43509</v>
      </c>
      <c r="E168" s="89">
        <v>309589</v>
      </c>
      <c r="F168" s="89">
        <v>308491</v>
      </c>
      <c r="G168" s="89">
        <v>63322.295425679462</v>
      </c>
      <c r="H168" s="87" t="s">
        <v>216</v>
      </c>
      <c r="I168" s="90">
        <f t="shared" si="4"/>
        <v>2.2763569110378456E-3</v>
      </c>
      <c r="J168" s="91" t="s">
        <v>217</v>
      </c>
      <c r="K168" s="91" t="s">
        <v>217</v>
      </c>
      <c r="L168" s="89">
        <f t="shared" si="5"/>
        <v>1098</v>
      </c>
      <c r="M168" s="91" t="s">
        <v>217</v>
      </c>
      <c r="N168" s="87"/>
    </row>
    <row r="169" spans="1:14" s="92" customFormat="1" ht="26" x14ac:dyDescent="0.3">
      <c r="A169" s="87">
        <v>165</v>
      </c>
      <c r="B169" s="22" t="s">
        <v>214</v>
      </c>
      <c r="C169" s="21" t="s">
        <v>381</v>
      </c>
      <c r="D169" s="88">
        <v>43509</v>
      </c>
      <c r="E169" s="89">
        <v>408960</v>
      </c>
      <c r="F169" s="89">
        <v>408159</v>
      </c>
      <c r="G169" s="89">
        <v>60749.375641043123</v>
      </c>
      <c r="H169" s="87" t="s">
        <v>216</v>
      </c>
      <c r="I169" s="90">
        <f t="shared" si="4"/>
        <v>3.0118076717061308E-3</v>
      </c>
      <c r="J169" s="91" t="s">
        <v>217</v>
      </c>
      <c r="K169" s="91" t="s">
        <v>217</v>
      </c>
      <c r="L169" s="89">
        <f t="shared" si="5"/>
        <v>801</v>
      </c>
      <c r="M169" s="91" t="s">
        <v>217</v>
      </c>
      <c r="N169" s="87"/>
    </row>
    <row r="170" spans="1:14" s="92" customFormat="1" ht="26" x14ac:dyDescent="0.3">
      <c r="A170" s="87">
        <v>166</v>
      </c>
      <c r="B170" s="22" t="s">
        <v>214</v>
      </c>
      <c r="C170" s="21" t="s">
        <v>382</v>
      </c>
      <c r="D170" s="88">
        <v>43509</v>
      </c>
      <c r="E170" s="89">
        <v>159287</v>
      </c>
      <c r="F170" s="89">
        <v>158899</v>
      </c>
      <c r="G170" s="89">
        <v>63583.113288523091</v>
      </c>
      <c r="H170" s="87" t="s">
        <v>216</v>
      </c>
      <c r="I170" s="90">
        <f t="shared" si="4"/>
        <v>1.1725166595038515E-3</v>
      </c>
      <c r="J170" s="91" t="s">
        <v>217</v>
      </c>
      <c r="K170" s="91" t="s">
        <v>217</v>
      </c>
      <c r="L170" s="89">
        <f t="shared" si="5"/>
        <v>388</v>
      </c>
      <c r="M170" s="91" t="s">
        <v>217</v>
      </c>
      <c r="N170" s="87"/>
    </row>
    <row r="171" spans="1:14" s="92" customFormat="1" ht="26" x14ac:dyDescent="0.3">
      <c r="A171" s="87">
        <v>167</v>
      </c>
      <c r="B171" s="22" t="s">
        <v>214</v>
      </c>
      <c r="C171" s="21" t="s">
        <v>383</v>
      </c>
      <c r="D171" s="88">
        <v>43509</v>
      </c>
      <c r="E171" s="89">
        <v>252504</v>
      </c>
      <c r="F171" s="89">
        <v>252504</v>
      </c>
      <c r="G171" s="89">
        <v>99525.028170708742</v>
      </c>
      <c r="H171" s="87" t="s">
        <v>216</v>
      </c>
      <c r="I171" s="90">
        <f t="shared" si="4"/>
        <v>1.8632285073622897E-3</v>
      </c>
      <c r="J171" s="91" t="s">
        <v>217</v>
      </c>
      <c r="K171" s="91" t="s">
        <v>217</v>
      </c>
      <c r="L171" s="89">
        <f t="shared" si="5"/>
        <v>0</v>
      </c>
      <c r="M171" s="91" t="s">
        <v>217</v>
      </c>
      <c r="N171" s="87"/>
    </row>
    <row r="172" spans="1:14" s="92" customFormat="1" ht="26" x14ac:dyDescent="0.3">
      <c r="A172" s="87">
        <v>168</v>
      </c>
      <c r="B172" s="22" t="s">
        <v>214</v>
      </c>
      <c r="C172" s="21" t="s">
        <v>384</v>
      </c>
      <c r="D172" s="88">
        <v>43509</v>
      </c>
      <c r="E172" s="89">
        <v>194014</v>
      </c>
      <c r="F172" s="89">
        <v>193203</v>
      </c>
      <c r="G172" s="89">
        <v>61239.276095440538</v>
      </c>
      <c r="H172" s="87" t="s">
        <v>216</v>
      </c>
      <c r="I172" s="90">
        <f t="shared" si="4"/>
        <v>1.4256460781132832E-3</v>
      </c>
      <c r="J172" s="91" t="s">
        <v>217</v>
      </c>
      <c r="K172" s="91" t="s">
        <v>217</v>
      </c>
      <c r="L172" s="89">
        <f t="shared" si="5"/>
        <v>811</v>
      </c>
      <c r="M172" s="91" t="s">
        <v>217</v>
      </c>
      <c r="N172" s="87"/>
    </row>
    <row r="173" spans="1:14" s="92" customFormat="1" ht="26" x14ac:dyDescent="0.3">
      <c r="A173" s="87">
        <v>169</v>
      </c>
      <c r="B173" s="22" t="s">
        <v>214</v>
      </c>
      <c r="C173" s="21" t="s">
        <v>385</v>
      </c>
      <c r="D173" s="88">
        <v>43509</v>
      </c>
      <c r="E173" s="89">
        <v>170668</v>
      </c>
      <c r="F173" s="89">
        <v>169487</v>
      </c>
      <c r="G173" s="89">
        <v>55139.702717981403</v>
      </c>
      <c r="H173" s="87" t="s">
        <v>216</v>
      </c>
      <c r="I173" s="90">
        <f t="shared" si="4"/>
        <v>1.2506455740396683E-3</v>
      </c>
      <c r="J173" s="91" t="s">
        <v>217</v>
      </c>
      <c r="K173" s="91" t="s">
        <v>217</v>
      </c>
      <c r="L173" s="89">
        <f t="shared" si="5"/>
        <v>1181</v>
      </c>
      <c r="M173" s="91" t="s">
        <v>217</v>
      </c>
      <c r="N173" s="87"/>
    </row>
    <row r="174" spans="1:14" s="92" customFormat="1" ht="26" x14ac:dyDescent="0.3">
      <c r="A174" s="87">
        <v>170</v>
      </c>
      <c r="B174" s="22" t="s">
        <v>214</v>
      </c>
      <c r="C174" s="21" t="s">
        <v>386</v>
      </c>
      <c r="D174" s="88">
        <v>43509</v>
      </c>
      <c r="E174" s="89">
        <v>206510</v>
      </c>
      <c r="F174" s="89">
        <v>206510</v>
      </c>
      <c r="G174" s="89">
        <v>73633.292782435892</v>
      </c>
      <c r="H174" s="87" t="s">
        <v>216</v>
      </c>
      <c r="I174" s="90">
        <f t="shared" si="4"/>
        <v>1.5238385097083075E-3</v>
      </c>
      <c r="J174" s="91" t="s">
        <v>217</v>
      </c>
      <c r="K174" s="91" t="s">
        <v>217</v>
      </c>
      <c r="L174" s="89">
        <f t="shared" si="5"/>
        <v>0</v>
      </c>
      <c r="M174" s="91" t="s">
        <v>217</v>
      </c>
      <c r="N174" s="87"/>
    </row>
    <row r="175" spans="1:14" s="92" customFormat="1" ht="26" x14ac:dyDescent="0.3">
      <c r="A175" s="87">
        <v>171</v>
      </c>
      <c r="B175" s="22" t="s">
        <v>214</v>
      </c>
      <c r="C175" s="21" t="s">
        <v>387</v>
      </c>
      <c r="D175" s="88">
        <v>43509</v>
      </c>
      <c r="E175" s="89">
        <v>178785</v>
      </c>
      <c r="F175" s="89">
        <v>178785</v>
      </c>
      <c r="G175" s="89">
        <v>66239.296750002934</v>
      </c>
      <c r="H175" s="87" t="s">
        <v>216</v>
      </c>
      <c r="I175" s="90">
        <f t="shared" si="4"/>
        <v>1.3192555709563689E-3</v>
      </c>
      <c r="J175" s="91" t="s">
        <v>217</v>
      </c>
      <c r="K175" s="91" t="s">
        <v>217</v>
      </c>
      <c r="L175" s="89">
        <f t="shared" si="5"/>
        <v>0</v>
      </c>
      <c r="M175" s="91" t="s">
        <v>217</v>
      </c>
      <c r="N175" s="87"/>
    </row>
    <row r="176" spans="1:14" s="92" customFormat="1" ht="26" x14ac:dyDescent="0.3">
      <c r="A176" s="87">
        <v>172</v>
      </c>
      <c r="B176" s="22" t="s">
        <v>214</v>
      </c>
      <c r="C176" s="21" t="s">
        <v>388</v>
      </c>
      <c r="D176" s="88">
        <v>43509</v>
      </c>
      <c r="E176" s="89">
        <v>207330</v>
      </c>
      <c r="F176" s="89">
        <v>207330</v>
      </c>
      <c r="G176" s="89">
        <v>70039.019247112708</v>
      </c>
      <c r="H176" s="87" t="s">
        <v>216</v>
      </c>
      <c r="I176" s="90">
        <f t="shared" si="4"/>
        <v>1.5298892945514668E-3</v>
      </c>
      <c r="J176" s="91" t="s">
        <v>217</v>
      </c>
      <c r="K176" s="91" t="s">
        <v>217</v>
      </c>
      <c r="L176" s="89">
        <f t="shared" si="5"/>
        <v>0</v>
      </c>
      <c r="M176" s="91" t="s">
        <v>217</v>
      </c>
      <c r="N176" s="87"/>
    </row>
    <row r="177" spans="1:14" s="92" customFormat="1" ht="26" x14ac:dyDescent="0.3">
      <c r="A177" s="87">
        <v>173</v>
      </c>
      <c r="B177" s="22" t="s">
        <v>214</v>
      </c>
      <c r="C177" s="21" t="s">
        <v>389</v>
      </c>
      <c r="D177" s="88">
        <v>43509</v>
      </c>
      <c r="E177" s="89">
        <v>266975</v>
      </c>
      <c r="F177" s="89">
        <v>266975</v>
      </c>
      <c r="G177" s="89">
        <v>77799.292512012253</v>
      </c>
      <c r="H177" s="87" t="s">
        <v>216</v>
      </c>
      <c r="I177" s="90">
        <f t="shared" si="4"/>
        <v>1.9700101018322374E-3</v>
      </c>
      <c r="J177" s="91" t="s">
        <v>217</v>
      </c>
      <c r="K177" s="91" t="s">
        <v>217</v>
      </c>
      <c r="L177" s="89">
        <f t="shared" si="5"/>
        <v>0</v>
      </c>
      <c r="M177" s="91" t="s">
        <v>217</v>
      </c>
      <c r="N177" s="87"/>
    </row>
    <row r="178" spans="1:14" s="92" customFormat="1" ht="26" x14ac:dyDescent="0.3">
      <c r="A178" s="87">
        <v>174</v>
      </c>
      <c r="B178" s="22" t="s">
        <v>214</v>
      </c>
      <c r="C178" s="21" t="s">
        <v>390</v>
      </c>
      <c r="D178" s="88">
        <v>43509</v>
      </c>
      <c r="E178" s="89">
        <v>429224</v>
      </c>
      <c r="F178" s="89">
        <v>429224</v>
      </c>
      <c r="G178" s="89">
        <v>109579.06849328939</v>
      </c>
      <c r="H178" s="87" t="s">
        <v>216</v>
      </c>
      <c r="I178" s="90">
        <f t="shared" si="4"/>
        <v>3.1672464311221665E-3</v>
      </c>
      <c r="J178" s="91" t="s">
        <v>217</v>
      </c>
      <c r="K178" s="91" t="s">
        <v>217</v>
      </c>
      <c r="L178" s="89">
        <f t="shared" si="5"/>
        <v>0</v>
      </c>
      <c r="M178" s="91" t="s">
        <v>217</v>
      </c>
      <c r="N178" s="87"/>
    </row>
    <row r="179" spans="1:14" s="92" customFormat="1" ht="26" x14ac:dyDescent="0.3">
      <c r="A179" s="87">
        <v>175</v>
      </c>
      <c r="B179" s="22" t="s">
        <v>214</v>
      </c>
      <c r="C179" s="21" t="s">
        <v>391</v>
      </c>
      <c r="D179" s="88">
        <v>43509</v>
      </c>
      <c r="E179" s="89">
        <v>151272</v>
      </c>
      <c r="F179" s="89">
        <v>151272</v>
      </c>
      <c r="G179" s="89">
        <v>52544.164838199147</v>
      </c>
      <c r="H179" s="87" t="s">
        <v>216</v>
      </c>
      <c r="I179" s="90">
        <f t="shared" si="4"/>
        <v>1.1162369814565643E-3</v>
      </c>
      <c r="J179" s="91" t="s">
        <v>217</v>
      </c>
      <c r="K179" s="91" t="s">
        <v>217</v>
      </c>
      <c r="L179" s="89">
        <f t="shared" si="5"/>
        <v>0</v>
      </c>
      <c r="M179" s="91" t="s">
        <v>217</v>
      </c>
      <c r="N179" s="87"/>
    </row>
    <row r="180" spans="1:14" s="92" customFormat="1" ht="26" x14ac:dyDescent="0.3">
      <c r="A180" s="87">
        <v>176</v>
      </c>
      <c r="B180" s="22" t="s">
        <v>214</v>
      </c>
      <c r="C180" s="21" t="s">
        <v>392</v>
      </c>
      <c r="D180" s="88">
        <v>43509</v>
      </c>
      <c r="E180" s="89">
        <v>176689</v>
      </c>
      <c r="F180" s="89">
        <v>176689</v>
      </c>
      <c r="G180" s="89">
        <v>59919.196532919857</v>
      </c>
      <c r="H180" s="87" t="s">
        <v>216</v>
      </c>
      <c r="I180" s="90">
        <f t="shared" si="4"/>
        <v>1.3037891745767815E-3</v>
      </c>
      <c r="J180" s="91" t="s">
        <v>217</v>
      </c>
      <c r="K180" s="91" t="s">
        <v>217</v>
      </c>
      <c r="L180" s="89">
        <f t="shared" si="5"/>
        <v>0</v>
      </c>
      <c r="M180" s="91" t="s">
        <v>217</v>
      </c>
      <c r="N180" s="87"/>
    </row>
    <row r="181" spans="1:14" s="92" customFormat="1" ht="26" x14ac:dyDescent="0.3">
      <c r="A181" s="87">
        <v>177</v>
      </c>
      <c r="B181" s="22" t="s">
        <v>214</v>
      </c>
      <c r="C181" s="21" t="s">
        <v>393</v>
      </c>
      <c r="D181" s="88">
        <v>43509</v>
      </c>
      <c r="E181" s="89">
        <v>190458</v>
      </c>
      <c r="F181" s="89">
        <v>190458</v>
      </c>
      <c r="G181" s="89">
        <v>65888.584191966977</v>
      </c>
      <c r="H181" s="87" t="s">
        <v>216</v>
      </c>
      <c r="I181" s="90">
        <f t="shared" si="4"/>
        <v>1.4053907069005124E-3</v>
      </c>
      <c r="J181" s="91" t="s">
        <v>217</v>
      </c>
      <c r="K181" s="91" t="s">
        <v>217</v>
      </c>
      <c r="L181" s="89">
        <f t="shared" si="5"/>
        <v>0</v>
      </c>
      <c r="M181" s="91" t="s">
        <v>217</v>
      </c>
      <c r="N181" s="87"/>
    </row>
    <row r="182" spans="1:14" s="92" customFormat="1" ht="26" x14ac:dyDescent="0.3">
      <c r="A182" s="87">
        <v>178</v>
      </c>
      <c r="B182" s="22" t="s">
        <v>214</v>
      </c>
      <c r="C182" s="21" t="s">
        <v>394</v>
      </c>
      <c r="D182" s="88">
        <v>43509</v>
      </c>
      <c r="E182" s="89">
        <v>187766</v>
      </c>
      <c r="F182" s="89">
        <v>187766</v>
      </c>
      <c r="G182" s="89">
        <v>58239.760491314242</v>
      </c>
      <c r="H182" s="87" t="s">
        <v>216</v>
      </c>
      <c r="I182" s="90">
        <f t="shared" si="4"/>
        <v>1.385526423000775E-3</v>
      </c>
      <c r="J182" s="91" t="s">
        <v>217</v>
      </c>
      <c r="K182" s="91" t="s">
        <v>217</v>
      </c>
      <c r="L182" s="89">
        <f t="shared" si="5"/>
        <v>0</v>
      </c>
      <c r="M182" s="91" t="s">
        <v>217</v>
      </c>
      <c r="N182" s="87"/>
    </row>
    <row r="183" spans="1:14" s="92" customFormat="1" ht="26" x14ac:dyDescent="0.3">
      <c r="A183" s="87">
        <v>179</v>
      </c>
      <c r="B183" s="22" t="s">
        <v>214</v>
      </c>
      <c r="C183" s="21" t="s">
        <v>395</v>
      </c>
      <c r="D183" s="88">
        <v>43509</v>
      </c>
      <c r="E183" s="89">
        <v>182483</v>
      </c>
      <c r="F183" s="89">
        <v>182483</v>
      </c>
      <c r="G183" s="89">
        <v>83278.534967293657</v>
      </c>
      <c r="H183" s="87" t="s">
        <v>216</v>
      </c>
      <c r="I183" s="90">
        <f t="shared" si="4"/>
        <v>1.3465431347978358E-3</v>
      </c>
      <c r="J183" s="91" t="s">
        <v>217</v>
      </c>
      <c r="K183" s="91" t="s">
        <v>217</v>
      </c>
      <c r="L183" s="89">
        <f t="shared" si="5"/>
        <v>0</v>
      </c>
      <c r="M183" s="91" t="s">
        <v>217</v>
      </c>
      <c r="N183" s="87"/>
    </row>
    <row r="184" spans="1:14" s="92" customFormat="1" ht="26" x14ac:dyDescent="0.3">
      <c r="A184" s="87">
        <v>180</v>
      </c>
      <c r="B184" s="22" t="s">
        <v>214</v>
      </c>
      <c r="C184" s="21" t="s">
        <v>396</v>
      </c>
      <c r="D184" s="88">
        <v>43509</v>
      </c>
      <c r="E184" s="89">
        <v>231835</v>
      </c>
      <c r="F184" s="89">
        <v>231835</v>
      </c>
      <c r="G184" s="89">
        <v>60853.441255676495</v>
      </c>
      <c r="H184" s="87" t="s">
        <v>216</v>
      </c>
      <c r="I184" s="90">
        <f t="shared" si="4"/>
        <v>1.7107118342851457E-3</v>
      </c>
      <c r="J184" s="91" t="s">
        <v>217</v>
      </c>
      <c r="K184" s="91" t="s">
        <v>217</v>
      </c>
      <c r="L184" s="89">
        <f t="shared" si="5"/>
        <v>0</v>
      </c>
      <c r="M184" s="91" t="s">
        <v>217</v>
      </c>
      <c r="N184" s="87"/>
    </row>
    <row r="185" spans="1:14" s="92" customFormat="1" ht="26" x14ac:dyDescent="0.3">
      <c r="A185" s="87">
        <v>181</v>
      </c>
      <c r="B185" s="22" t="s">
        <v>214</v>
      </c>
      <c r="C185" s="21" t="s">
        <v>397</v>
      </c>
      <c r="D185" s="88">
        <v>43509</v>
      </c>
      <c r="E185" s="89">
        <v>250510</v>
      </c>
      <c r="F185" s="89">
        <v>250510</v>
      </c>
      <c r="G185" s="89">
        <v>73449.055000568653</v>
      </c>
      <c r="H185" s="87" t="s">
        <v>216</v>
      </c>
      <c r="I185" s="90">
        <f t="shared" si="4"/>
        <v>1.848514769585144E-3</v>
      </c>
      <c r="J185" s="91" t="s">
        <v>217</v>
      </c>
      <c r="K185" s="91" t="s">
        <v>217</v>
      </c>
      <c r="L185" s="89">
        <f t="shared" si="5"/>
        <v>0</v>
      </c>
      <c r="M185" s="91" t="s">
        <v>217</v>
      </c>
      <c r="N185" s="87"/>
    </row>
    <row r="186" spans="1:14" s="92" customFormat="1" ht="26" x14ac:dyDescent="0.3">
      <c r="A186" s="87">
        <v>182</v>
      </c>
      <c r="B186" s="22" t="s">
        <v>214</v>
      </c>
      <c r="C186" s="21" t="s">
        <v>398</v>
      </c>
      <c r="D186" s="88">
        <v>43509</v>
      </c>
      <c r="E186" s="89">
        <v>174693</v>
      </c>
      <c r="F186" s="89">
        <v>174693</v>
      </c>
      <c r="G186" s="89">
        <v>56322.789771639189</v>
      </c>
      <c r="H186" s="87" t="s">
        <v>216</v>
      </c>
      <c r="I186" s="90">
        <f t="shared" si="4"/>
        <v>1.2890606787878231E-3</v>
      </c>
      <c r="J186" s="91" t="s">
        <v>217</v>
      </c>
      <c r="K186" s="91" t="s">
        <v>217</v>
      </c>
      <c r="L186" s="89">
        <f t="shared" si="5"/>
        <v>0</v>
      </c>
      <c r="M186" s="91" t="s">
        <v>217</v>
      </c>
      <c r="N186" s="87"/>
    </row>
    <row r="187" spans="1:14" s="92" customFormat="1" ht="26" x14ac:dyDescent="0.3">
      <c r="A187" s="87">
        <v>183</v>
      </c>
      <c r="B187" s="22" t="s">
        <v>214</v>
      </c>
      <c r="C187" s="21" t="s">
        <v>399</v>
      </c>
      <c r="D187" s="88">
        <v>43509</v>
      </c>
      <c r="E187" s="89">
        <v>199189</v>
      </c>
      <c r="F187" s="89">
        <v>199189</v>
      </c>
      <c r="G187" s="89">
        <v>59702.550593581778</v>
      </c>
      <c r="H187" s="87" t="s">
        <v>216</v>
      </c>
      <c r="I187" s="90">
        <f t="shared" si="4"/>
        <v>1.4698168074683455E-3</v>
      </c>
      <c r="J187" s="91" t="s">
        <v>217</v>
      </c>
      <c r="K187" s="91" t="s">
        <v>217</v>
      </c>
      <c r="L187" s="89">
        <f t="shared" si="5"/>
        <v>0</v>
      </c>
      <c r="M187" s="91" t="s">
        <v>217</v>
      </c>
      <c r="N187" s="87"/>
    </row>
    <row r="188" spans="1:14" s="92" customFormat="1" ht="26" x14ac:dyDescent="0.3">
      <c r="A188" s="87">
        <v>184</v>
      </c>
      <c r="B188" s="22" t="s">
        <v>214</v>
      </c>
      <c r="C188" s="21" t="s">
        <v>400</v>
      </c>
      <c r="D188" s="88">
        <v>43509</v>
      </c>
      <c r="E188" s="89">
        <v>264879</v>
      </c>
      <c r="F188" s="89">
        <v>263817</v>
      </c>
      <c r="G188" s="89">
        <v>69706.164838753524</v>
      </c>
      <c r="H188" s="87" t="s">
        <v>216</v>
      </c>
      <c r="I188" s="90">
        <f t="shared" si="4"/>
        <v>1.9467072011801682E-3</v>
      </c>
      <c r="J188" s="91" t="s">
        <v>217</v>
      </c>
      <c r="K188" s="91" t="s">
        <v>217</v>
      </c>
      <c r="L188" s="89">
        <f t="shared" si="5"/>
        <v>1062</v>
      </c>
      <c r="M188" s="91" t="s">
        <v>217</v>
      </c>
      <c r="N188" s="87"/>
    </row>
    <row r="189" spans="1:14" s="92" customFormat="1" ht="26" x14ac:dyDescent="0.3">
      <c r="A189" s="87">
        <v>185</v>
      </c>
      <c r="B189" s="22" t="s">
        <v>214</v>
      </c>
      <c r="C189" s="21" t="s">
        <v>401</v>
      </c>
      <c r="D189" s="88">
        <v>43509</v>
      </c>
      <c r="E189" s="89">
        <v>209403</v>
      </c>
      <c r="F189" s="89">
        <v>208341</v>
      </c>
      <c r="G189" s="89">
        <v>41814.573356339912</v>
      </c>
      <c r="H189" s="87" t="s">
        <v>216</v>
      </c>
      <c r="I189" s="90">
        <f t="shared" si="4"/>
        <v>1.5373494695227277E-3</v>
      </c>
      <c r="J189" s="91" t="s">
        <v>217</v>
      </c>
      <c r="K189" s="91" t="s">
        <v>217</v>
      </c>
      <c r="L189" s="89">
        <f t="shared" si="5"/>
        <v>1062</v>
      </c>
      <c r="M189" s="91" t="s">
        <v>217</v>
      </c>
      <c r="N189" s="87"/>
    </row>
    <row r="190" spans="1:14" s="92" customFormat="1" ht="26" x14ac:dyDescent="0.3">
      <c r="A190" s="87">
        <v>186</v>
      </c>
      <c r="B190" s="22" t="s">
        <v>214</v>
      </c>
      <c r="C190" s="21" t="s">
        <v>402</v>
      </c>
      <c r="D190" s="88">
        <v>43509</v>
      </c>
      <c r="E190" s="89">
        <v>244905</v>
      </c>
      <c r="F190" s="89">
        <v>243843</v>
      </c>
      <c r="G190" s="89">
        <v>63538.808299408782</v>
      </c>
      <c r="H190" s="87" t="s">
        <v>216</v>
      </c>
      <c r="I190" s="90">
        <f t="shared" si="4"/>
        <v>1.7993189372078971E-3</v>
      </c>
      <c r="J190" s="91" t="s">
        <v>217</v>
      </c>
      <c r="K190" s="91" t="s">
        <v>217</v>
      </c>
      <c r="L190" s="89">
        <f t="shared" si="5"/>
        <v>1062</v>
      </c>
      <c r="M190" s="91" t="s">
        <v>217</v>
      </c>
      <c r="N190" s="87"/>
    </row>
    <row r="191" spans="1:14" s="92" customFormat="1" ht="26" x14ac:dyDescent="0.3">
      <c r="A191" s="87">
        <v>187</v>
      </c>
      <c r="B191" s="22" t="s">
        <v>214</v>
      </c>
      <c r="C191" s="21" t="s">
        <v>403</v>
      </c>
      <c r="D191" s="88">
        <v>43509</v>
      </c>
      <c r="E191" s="89">
        <v>145983</v>
      </c>
      <c r="F191" s="89">
        <v>144853</v>
      </c>
      <c r="G191" s="89">
        <v>30418.629199289047</v>
      </c>
      <c r="H191" s="87" t="s">
        <v>216</v>
      </c>
      <c r="I191" s="90">
        <f t="shared" si="4"/>
        <v>1.0688711425440776E-3</v>
      </c>
      <c r="J191" s="91" t="s">
        <v>217</v>
      </c>
      <c r="K191" s="91" t="s">
        <v>217</v>
      </c>
      <c r="L191" s="89">
        <f t="shared" si="5"/>
        <v>1130</v>
      </c>
      <c r="M191" s="91" t="s">
        <v>217</v>
      </c>
      <c r="N191" s="87"/>
    </row>
    <row r="192" spans="1:14" s="92" customFormat="1" ht="26" x14ac:dyDescent="0.3">
      <c r="A192" s="87">
        <v>188</v>
      </c>
      <c r="B192" s="22" t="s">
        <v>214</v>
      </c>
      <c r="C192" s="21" t="s">
        <v>404</v>
      </c>
      <c r="D192" s="88">
        <v>43509</v>
      </c>
      <c r="E192" s="89">
        <v>400836</v>
      </c>
      <c r="F192" s="89">
        <v>399443</v>
      </c>
      <c r="G192" s="89">
        <v>76936.455030531069</v>
      </c>
      <c r="H192" s="87" t="s">
        <v>216</v>
      </c>
      <c r="I192" s="90">
        <f t="shared" si="4"/>
        <v>2.947492256226892E-3</v>
      </c>
      <c r="J192" s="91" t="s">
        <v>217</v>
      </c>
      <c r="K192" s="91" t="s">
        <v>217</v>
      </c>
      <c r="L192" s="89">
        <f t="shared" si="5"/>
        <v>1393</v>
      </c>
      <c r="M192" s="91" t="s">
        <v>217</v>
      </c>
      <c r="N192" s="87"/>
    </row>
    <row r="193" spans="1:14" s="92" customFormat="1" ht="26" x14ac:dyDescent="0.3">
      <c r="A193" s="87">
        <v>189</v>
      </c>
      <c r="B193" s="22" t="s">
        <v>214</v>
      </c>
      <c r="C193" s="21" t="s">
        <v>405</v>
      </c>
      <c r="D193" s="88">
        <v>43509</v>
      </c>
      <c r="E193" s="89">
        <v>138779</v>
      </c>
      <c r="F193" s="89">
        <v>137717</v>
      </c>
      <c r="G193" s="89">
        <v>43912.022542964543</v>
      </c>
      <c r="H193" s="87" t="s">
        <v>216</v>
      </c>
      <c r="I193" s="90">
        <f t="shared" si="4"/>
        <v>1.0162145563967797E-3</v>
      </c>
      <c r="J193" s="91" t="s">
        <v>217</v>
      </c>
      <c r="K193" s="91" t="s">
        <v>217</v>
      </c>
      <c r="L193" s="89">
        <f t="shared" si="5"/>
        <v>1062</v>
      </c>
      <c r="M193" s="91" t="s">
        <v>217</v>
      </c>
      <c r="N193" s="87"/>
    </row>
    <row r="194" spans="1:14" s="92" customFormat="1" ht="26" x14ac:dyDescent="0.3">
      <c r="A194" s="87">
        <v>190</v>
      </c>
      <c r="B194" s="22" t="s">
        <v>214</v>
      </c>
      <c r="C194" s="21" t="s">
        <v>406</v>
      </c>
      <c r="D194" s="88">
        <v>43509</v>
      </c>
      <c r="E194" s="89">
        <v>206694</v>
      </c>
      <c r="F194" s="89">
        <v>205165</v>
      </c>
      <c r="G194" s="89">
        <v>58363.553198351212</v>
      </c>
      <c r="H194" s="87" t="s">
        <v>216</v>
      </c>
      <c r="I194" s="90">
        <f t="shared" si="4"/>
        <v>1.513913746764345E-3</v>
      </c>
      <c r="J194" s="91" t="s">
        <v>217</v>
      </c>
      <c r="K194" s="91" t="s">
        <v>217</v>
      </c>
      <c r="L194" s="89">
        <f t="shared" si="5"/>
        <v>1529</v>
      </c>
      <c r="M194" s="91" t="s">
        <v>217</v>
      </c>
      <c r="N194" s="87"/>
    </row>
    <row r="195" spans="1:14" s="92" customFormat="1" ht="26" x14ac:dyDescent="0.3">
      <c r="A195" s="87">
        <v>191</v>
      </c>
      <c r="B195" s="22" t="s">
        <v>214</v>
      </c>
      <c r="C195" s="21" t="s">
        <v>407</v>
      </c>
      <c r="D195" s="88">
        <v>43509</v>
      </c>
      <c r="E195" s="89">
        <v>203910</v>
      </c>
      <c r="F195" s="89">
        <v>202382</v>
      </c>
      <c r="G195" s="89">
        <v>55044.380143100156</v>
      </c>
      <c r="H195" s="87" t="s">
        <v>216</v>
      </c>
      <c r="I195" s="90">
        <f t="shared" si="4"/>
        <v>1.4933779733271352E-3</v>
      </c>
      <c r="J195" s="91" t="s">
        <v>217</v>
      </c>
      <c r="K195" s="91" t="s">
        <v>217</v>
      </c>
      <c r="L195" s="89">
        <f t="shared" si="5"/>
        <v>1528</v>
      </c>
      <c r="M195" s="91" t="s">
        <v>217</v>
      </c>
      <c r="N195" s="87"/>
    </row>
    <row r="196" spans="1:14" s="92" customFormat="1" ht="26" x14ac:dyDescent="0.3">
      <c r="A196" s="87">
        <v>192</v>
      </c>
      <c r="B196" s="22" t="s">
        <v>214</v>
      </c>
      <c r="C196" s="21" t="s">
        <v>408</v>
      </c>
      <c r="D196" s="88">
        <v>43509</v>
      </c>
      <c r="E196" s="89">
        <v>596234</v>
      </c>
      <c r="F196" s="89">
        <v>593852</v>
      </c>
      <c r="G196" s="89">
        <v>181812.64319650459</v>
      </c>
      <c r="H196" s="87" t="s">
        <v>216</v>
      </c>
      <c r="I196" s="90">
        <f t="shared" si="4"/>
        <v>4.3820374154631631E-3</v>
      </c>
      <c r="J196" s="91" t="s">
        <v>217</v>
      </c>
      <c r="K196" s="91" t="s">
        <v>217</v>
      </c>
      <c r="L196" s="89">
        <f t="shared" si="5"/>
        <v>2382</v>
      </c>
      <c r="M196" s="91" t="s">
        <v>217</v>
      </c>
      <c r="N196" s="87"/>
    </row>
    <row r="197" spans="1:14" s="92" customFormat="1" ht="26" x14ac:dyDescent="0.3">
      <c r="A197" s="87">
        <v>193</v>
      </c>
      <c r="B197" s="22" t="s">
        <v>214</v>
      </c>
      <c r="C197" s="21" t="s">
        <v>409</v>
      </c>
      <c r="D197" s="88">
        <v>43509</v>
      </c>
      <c r="E197" s="89">
        <v>206009</v>
      </c>
      <c r="F197" s="89">
        <v>204408</v>
      </c>
      <c r="G197" s="89">
        <v>70675.007051243883</v>
      </c>
      <c r="H197" s="87" t="s">
        <v>216</v>
      </c>
      <c r="I197" s="90">
        <f t="shared" si="4"/>
        <v>1.5083278392932823E-3</v>
      </c>
      <c r="J197" s="91" t="s">
        <v>217</v>
      </c>
      <c r="K197" s="91" t="s">
        <v>217</v>
      </c>
      <c r="L197" s="89">
        <f t="shared" si="5"/>
        <v>1601</v>
      </c>
      <c r="M197" s="91" t="s">
        <v>217</v>
      </c>
      <c r="N197" s="87"/>
    </row>
    <row r="198" spans="1:14" s="92" customFormat="1" ht="26" x14ac:dyDescent="0.3">
      <c r="A198" s="87">
        <v>194</v>
      </c>
      <c r="B198" s="22" t="s">
        <v>214</v>
      </c>
      <c r="C198" s="21" t="s">
        <v>410</v>
      </c>
      <c r="D198" s="88">
        <v>43509</v>
      </c>
      <c r="E198" s="89">
        <v>254723</v>
      </c>
      <c r="F198" s="89">
        <v>253123</v>
      </c>
      <c r="G198" s="89">
        <v>61102.283105510258</v>
      </c>
      <c r="H198" s="87" t="s">
        <v>216</v>
      </c>
      <c r="I198" s="90">
        <f t="shared" ref="I198:I261" si="6">F198/$F$612</f>
        <v>1.8677961120182843E-3</v>
      </c>
      <c r="J198" s="91" t="s">
        <v>217</v>
      </c>
      <c r="K198" s="91" t="s">
        <v>217</v>
      </c>
      <c r="L198" s="89">
        <f t="shared" ref="L198:L261" si="7">E198-F198</f>
        <v>1600</v>
      </c>
      <c r="M198" s="91" t="s">
        <v>217</v>
      </c>
      <c r="N198" s="87"/>
    </row>
    <row r="199" spans="1:14" s="92" customFormat="1" ht="26" x14ac:dyDescent="0.3">
      <c r="A199" s="87">
        <v>195</v>
      </c>
      <c r="B199" s="22" t="s">
        <v>214</v>
      </c>
      <c r="C199" s="21" t="s">
        <v>411</v>
      </c>
      <c r="D199" s="88">
        <v>43509</v>
      </c>
      <c r="E199" s="89">
        <v>421086</v>
      </c>
      <c r="F199" s="89">
        <v>419557</v>
      </c>
      <c r="G199" s="89">
        <v>73483.349556767789</v>
      </c>
      <c r="H199" s="87" t="s">
        <v>216</v>
      </c>
      <c r="I199" s="90">
        <f t="shared" si="6"/>
        <v>3.0959135810260442E-3</v>
      </c>
      <c r="J199" s="91" t="s">
        <v>217</v>
      </c>
      <c r="K199" s="91" t="s">
        <v>217</v>
      </c>
      <c r="L199" s="89">
        <f t="shared" si="7"/>
        <v>1529</v>
      </c>
      <c r="M199" s="91" t="s">
        <v>217</v>
      </c>
      <c r="N199" s="87"/>
    </row>
    <row r="200" spans="1:14" s="92" customFormat="1" ht="26" x14ac:dyDescent="0.3">
      <c r="A200" s="87">
        <v>196</v>
      </c>
      <c r="B200" s="22" t="s">
        <v>214</v>
      </c>
      <c r="C200" s="21" t="s">
        <v>412</v>
      </c>
      <c r="D200" s="88">
        <v>43509</v>
      </c>
      <c r="E200" s="89">
        <v>238356</v>
      </c>
      <c r="F200" s="89">
        <v>236827</v>
      </c>
      <c r="G200" s="89">
        <v>63537.617941715391</v>
      </c>
      <c r="H200" s="87" t="s">
        <v>216</v>
      </c>
      <c r="I200" s="90">
        <f t="shared" si="6"/>
        <v>1.7475478317693542E-3</v>
      </c>
      <c r="J200" s="91" t="s">
        <v>217</v>
      </c>
      <c r="K200" s="91" t="s">
        <v>217</v>
      </c>
      <c r="L200" s="89">
        <f t="shared" si="7"/>
        <v>1529</v>
      </c>
      <c r="M200" s="91" t="s">
        <v>217</v>
      </c>
      <c r="N200" s="87"/>
    </row>
    <row r="201" spans="1:14" s="92" customFormat="1" ht="26" x14ac:dyDescent="0.3">
      <c r="A201" s="87">
        <v>197</v>
      </c>
      <c r="B201" s="22" t="s">
        <v>214</v>
      </c>
      <c r="C201" s="21" t="s">
        <v>413</v>
      </c>
      <c r="D201" s="88">
        <v>43509</v>
      </c>
      <c r="E201" s="89">
        <v>432071</v>
      </c>
      <c r="F201" s="89">
        <v>430833</v>
      </c>
      <c r="G201" s="89">
        <v>76474.0549593818</v>
      </c>
      <c r="H201" s="87" t="s">
        <v>216</v>
      </c>
      <c r="I201" s="90">
        <f t="shared" si="6"/>
        <v>3.1791192516253896E-3</v>
      </c>
      <c r="J201" s="91" t="s">
        <v>217</v>
      </c>
      <c r="K201" s="91" t="s">
        <v>217</v>
      </c>
      <c r="L201" s="89">
        <f t="shared" si="7"/>
        <v>1238</v>
      </c>
      <c r="M201" s="91" t="s">
        <v>217</v>
      </c>
      <c r="N201" s="87"/>
    </row>
    <row r="202" spans="1:14" s="92" customFormat="1" ht="26" x14ac:dyDescent="0.3">
      <c r="A202" s="87">
        <v>198</v>
      </c>
      <c r="B202" s="22" t="s">
        <v>214</v>
      </c>
      <c r="C202" s="21" t="s">
        <v>414</v>
      </c>
      <c r="D202" s="88">
        <v>43509</v>
      </c>
      <c r="E202" s="89">
        <v>403175</v>
      </c>
      <c r="F202" s="89">
        <v>401468</v>
      </c>
      <c r="G202" s="89">
        <v>95730.072344572283</v>
      </c>
      <c r="H202" s="87" t="s">
        <v>216</v>
      </c>
      <c r="I202" s="90">
        <f t="shared" si="6"/>
        <v>2.9624347431871328E-3</v>
      </c>
      <c r="J202" s="91" t="s">
        <v>217</v>
      </c>
      <c r="K202" s="91" t="s">
        <v>217</v>
      </c>
      <c r="L202" s="89">
        <f t="shared" si="7"/>
        <v>1707</v>
      </c>
      <c r="M202" s="91" t="s">
        <v>217</v>
      </c>
      <c r="N202" s="87"/>
    </row>
    <row r="203" spans="1:14" s="92" customFormat="1" ht="26" x14ac:dyDescent="0.3">
      <c r="A203" s="87">
        <v>199</v>
      </c>
      <c r="B203" s="22" t="s">
        <v>214</v>
      </c>
      <c r="C203" s="21" t="s">
        <v>415</v>
      </c>
      <c r="D203" s="88">
        <v>43509</v>
      </c>
      <c r="E203" s="89">
        <v>399236</v>
      </c>
      <c r="F203" s="89">
        <v>397999</v>
      </c>
      <c r="G203" s="89">
        <v>76750.558489258328</v>
      </c>
      <c r="H203" s="87" t="s">
        <v>216</v>
      </c>
      <c r="I203" s="90">
        <f t="shared" si="6"/>
        <v>2.9368369716982067E-3</v>
      </c>
      <c r="J203" s="91" t="s">
        <v>217</v>
      </c>
      <c r="K203" s="91" t="s">
        <v>217</v>
      </c>
      <c r="L203" s="89">
        <f t="shared" si="7"/>
        <v>1237</v>
      </c>
      <c r="M203" s="91" t="s">
        <v>217</v>
      </c>
      <c r="N203" s="87"/>
    </row>
    <row r="204" spans="1:14" s="92" customFormat="1" ht="26" x14ac:dyDescent="0.3">
      <c r="A204" s="87">
        <v>200</v>
      </c>
      <c r="B204" s="22" t="s">
        <v>214</v>
      </c>
      <c r="C204" s="21" t="s">
        <v>416</v>
      </c>
      <c r="D204" s="88">
        <v>43509</v>
      </c>
      <c r="E204" s="89">
        <v>466999</v>
      </c>
      <c r="F204" s="89">
        <v>465762</v>
      </c>
      <c r="G204" s="89">
        <v>86169.529779812219</v>
      </c>
      <c r="H204" s="87" t="s">
        <v>216</v>
      </c>
      <c r="I204" s="90">
        <f t="shared" si="6"/>
        <v>3.4368605489262538E-3</v>
      </c>
      <c r="J204" s="91" t="s">
        <v>217</v>
      </c>
      <c r="K204" s="91" t="s">
        <v>217</v>
      </c>
      <c r="L204" s="89">
        <f t="shared" si="7"/>
        <v>1237</v>
      </c>
      <c r="M204" s="91" t="s">
        <v>217</v>
      </c>
      <c r="N204" s="87"/>
    </row>
    <row r="205" spans="1:14" s="92" customFormat="1" ht="26" x14ac:dyDescent="0.3">
      <c r="A205" s="87">
        <v>201</v>
      </c>
      <c r="B205" s="22" t="s">
        <v>214</v>
      </c>
      <c r="C205" s="21" t="s">
        <v>417</v>
      </c>
      <c r="D205" s="88">
        <v>43509</v>
      </c>
      <c r="E205" s="89">
        <v>375259</v>
      </c>
      <c r="F205" s="89">
        <v>374022</v>
      </c>
      <c r="G205" s="89">
        <v>64409.095986932451</v>
      </c>
      <c r="H205" s="87" t="s">
        <v>216</v>
      </c>
      <c r="I205" s="90">
        <f t="shared" si="6"/>
        <v>2.7599105470830494E-3</v>
      </c>
      <c r="J205" s="91" t="s">
        <v>217</v>
      </c>
      <c r="K205" s="91" t="s">
        <v>217</v>
      </c>
      <c r="L205" s="89">
        <f t="shared" si="7"/>
        <v>1237</v>
      </c>
      <c r="M205" s="91" t="s">
        <v>217</v>
      </c>
      <c r="N205" s="87"/>
    </row>
    <row r="206" spans="1:14" s="92" customFormat="1" ht="26" x14ac:dyDescent="0.3">
      <c r="A206" s="87">
        <v>202</v>
      </c>
      <c r="B206" s="22" t="s">
        <v>214</v>
      </c>
      <c r="C206" s="21" t="s">
        <v>418</v>
      </c>
      <c r="D206" s="88">
        <v>43509</v>
      </c>
      <c r="E206" s="89">
        <v>266056</v>
      </c>
      <c r="F206" s="89">
        <v>264944</v>
      </c>
      <c r="G206" s="89">
        <v>58065.386122156677</v>
      </c>
      <c r="H206" s="87" t="s">
        <v>216</v>
      </c>
      <c r="I206" s="90">
        <f t="shared" si="6"/>
        <v>1.9550233408365592E-3</v>
      </c>
      <c r="J206" s="91" t="s">
        <v>217</v>
      </c>
      <c r="K206" s="91" t="s">
        <v>217</v>
      </c>
      <c r="L206" s="89">
        <f t="shared" si="7"/>
        <v>1112</v>
      </c>
      <c r="M206" s="91" t="s">
        <v>217</v>
      </c>
      <c r="N206" s="87"/>
    </row>
    <row r="207" spans="1:14" s="92" customFormat="1" ht="26" x14ac:dyDescent="0.3">
      <c r="A207" s="87">
        <v>203</v>
      </c>
      <c r="B207" s="22" t="s">
        <v>214</v>
      </c>
      <c r="C207" s="21" t="s">
        <v>419</v>
      </c>
      <c r="D207" s="88">
        <v>43509</v>
      </c>
      <c r="E207" s="89">
        <v>432038</v>
      </c>
      <c r="F207" s="89">
        <v>432038</v>
      </c>
      <c r="G207" s="89">
        <v>106122.17453154907</v>
      </c>
      <c r="H207" s="87" t="s">
        <v>216</v>
      </c>
      <c r="I207" s="90">
        <f t="shared" si="6"/>
        <v>3.1880109537424711E-3</v>
      </c>
      <c r="J207" s="91" t="s">
        <v>217</v>
      </c>
      <c r="K207" s="91" t="s">
        <v>217</v>
      </c>
      <c r="L207" s="89">
        <f t="shared" si="7"/>
        <v>0</v>
      </c>
      <c r="M207" s="91" t="s">
        <v>217</v>
      </c>
      <c r="N207" s="87"/>
    </row>
    <row r="208" spans="1:14" s="92" customFormat="1" ht="26" x14ac:dyDescent="0.3">
      <c r="A208" s="87">
        <v>204</v>
      </c>
      <c r="B208" s="22" t="s">
        <v>214</v>
      </c>
      <c r="C208" s="21" t="s">
        <v>420</v>
      </c>
      <c r="D208" s="88">
        <v>43509</v>
      </c>
      <c r="E208" s="89">
        <v>419806</v>
      </c>
      <c r="F208" s="89">
        <v>418702</v>
      </c>
      <c r="G208" s="89">
        <v>80621.026149966492</v>
      </c>
      <c r="H208" s="87" t="s">
        <v>216</v>
      </c>
      <c r="I208" s="90">
        <f t="shared" si="6"/>
        <v>3.0896045309761646E-3</v>
      </c>
      <c r="J208" s="91" t="s">
        <v>217</v>
      </c>
      <c r="K208" s="91" t="s">
        <v>217</v>
      </c>
      <c r="L208" s="89">
        <f t="shared" si="7"/>
        <v>1104</v>
      </c>
      <c r="M208" s="91" t="s">
        <v>217</v>
      </c>
      <c r="N208" s="87"/>
    </row>
    <row r="209" spans="1:14" s="92" customFormat="1" ht="26" x14ac:dyDescent="0.3">
      <c r="A209" s="87">
        <v>205</v>
      </c>
      <c r="B209" s="22" t="s">
        <v>214</v>
      </c>
      <c r="C209" s="21" t="s">
        <v>421</v>
      </c>
      <c r="D209" s="88">
        <v>43509</v>
      </c>
      <c r="E209" s="89">
        <v>349147</v>
      </c>
      <c r="F209" s="89">
        <v>348044</v>
      </c>
      <c r="G209" s="89">
        <v>63739.003447436968</v>
      </c>
      <c r="H209" s="87" t="s">
        <v>216</v>
      </c>
      <c r="I209" s="90">
        <f t="shared" si="6"/>
        <v>2.5682187316494027E-3</v>
      </c>
      <c r="J209" s="91" t="s">
        <v>217</v>
      </c>
      <c r="K209" s="91" t="s">
        <v>217</v>
      </c>
      <c r="L209" s="89">
        <f t="shared" si="7"/>
        <v>1103</v>
      </c>
      <c r="M209" s="91" t="s">
        <v>217</v>
      </c>
      <c r="N209" s="87"/>
    </row>
    <row r="210" spans="1:14" s="92" customFormat="1" ht="26" x14ac:dyDescent="0.3">
      <c r="A210" s="87">
        <v>206</v>
      </c>
      <c r="B210" s="22" t="s">
        <v>214</v>
      </c>
      <c r="C210" s="21" t="s">
        <v>422</v>
      </c>
      <c r="D210" s="88">
        <v>43509</v>
      </c>
      <c r="E210" s="89">
        <v>368239</v>
      </c>
      <c r="F210" s="89">
        <v>367082</v>
      </c>
      <c r="G210" s="89">
        <v>69087.891684819362</v>
      </c>
      <c r="H210" s="87" t="s">
        <v>216</v>
      </c>
      <c r="I210" s="90">
        <f t="shared" si="6"/>
        <v>2.7087002460933849E-3</v>
      </c>
      <c r="J210" s="91" t="s">
        <v>217</v>
      </c>
      <c r="K210" s="91" t="s">
        <v>217</v>
      </c>
      <c r="L210" s="89">
        <f t="shared" si="7"/>
        <v>1157</v>
      </c>
      <c r="M210" s="91" t="s">
        <v>217</v>
      </c>
      <c r="N210" s="87"/>
    </row>
    <row r="211" spans="1:14" s="92" customFormat="1" ht="26" x14ac:dyDescent="0.3">
      <c r="A211" s="87">
        <v>207</v>
      </c>
      <c r="B211" s="22" t="s">
        <v>214</v>
      </c>
      <c r="C211" s="21" t="s">
        <v>423</v>
      </c>
      <c r="D211" s="88">
        <v>43509</v>
      </c>
      <c r="E211" s="89">
        <v>398963</v>
      </c>
      <c r="F211" s="89">
        <v>397859</v>
      </c>
      <c r="G211" s="89">
        <v>76895.772374914537</v>
      </c>
      <c r="H211" s="87" t="s">
        <v>216</v>
      </c>
      <c r="I211" s="90">
        <f t="shared" si="6"/>
        <v>2.9358039108713257E-3</v>
      </c>
      <c r="J211" s="91" t="s">
        <v>217</v>
      </c>
      <c r="K211" s="91" t="s">
        <v>217</v>
      </c>
      <c r="L211" s="89">
        <f t="shared" si="7"/>
        <v>1104</v>
      </c>
      <c r="M211" s="91" t="s">
        <v>217</v>
      </c>
      <c r="N211" s="87"/>
    </row>
    <row r="212" spans="1:14" s="92" customFormat="1" ht="26" x14ac:dyDescent="0.3">
      <c r="A212" s="87">
        <v>208</v>
      </c>
      <c r="B212" s="22" t="s">
        <v>214</v>
      </c>
      <c r="C212" s="21" t="s">
        <v>424</v>
      </c>
      <c r="D212" s="88">
        <v>43509</v>
      </c>
      <c r="E212" s="89">
        <v>380464</v>
      </c>
      <c r="F212" s="89">
        <v>379361</v>
      </c>
      <c r="G212" s="89">
        <v>70078.155905077467</v>
      </c>
      <c r="H212" s="87" t="s">
        <v>216</v>
      </c>
      <c r="I212" s="90">
        <f t="shared" si="6"/>
        <v>2.7993070596167412E-3</v>
      </c>
      <c r="J212" s="91" t="s">
        <v>217</v>
      </c>
      <c r="K212" s="91" t="s">
        <v>217</v>
      </c>
      <c r="L212" s="89">
        <f t="shared" si="7"/>
        <v>1103</v>
      </c>
      <c r="M212" s="91" t="s">
        <v>217</v>
      </c>
      <c r="N212" s="87"/>
    </row>
    <row r="213" spans="1:14" s="92" customFormat="1" ht="26" x14ac:dyDescent="0.3">
      <c r="A213" s="87">
        <v>209</v>
      </c>
      <c r="B213" s="22" t="s">
        <v>214</v>
      </c>
      <c r="C213" s="21" t="s">
        <v>425</v>
      </c>
      <c r="D213" s="88">
        <v>43509</v>
      </c>
      <c r="E213" s="89">
        <v>406982</v>
      </c>
      <c r="F213" s="89">
        <v>405878</v>
      </c>
      <c r="G213" s="89">
        <v>79607.311685703142</v>
      </c>
      <c r="H213" s="87" t="s">
        <v>216</v>
      </c>
      <c r="I213" s="90">
        <f t="shared" si="6"/>
        <v>2.9949761592338794E-3</v>
      </c>
      <c r="J213" s="91" t="s">
        <v>217</v>
      </c>
      <c r="K213" s="91" t="s">
        <v>217</v>
      </c>
      <c r="L213" s="89">
        <f t="shared" si="7"/>
        <v>1104</v>
      </c>
      <c r="M213" s="91" t="s">
        <v>217</v>
      </c>
      <c r="N213" s="87"/>
    </row>
    <row r="214" spans="1:14" s="92" customFormat="1" ht="26" x14ac:dyDescent="0.3">
      <c r="A214" s="87">
        <v>210</v>
      </c>
      <c r="B214" s="22" t="s">
        <v>214</v>
      </c>
      <c r="C214" s="21" t="s">
        <v>426</v>
      </c>
      <c r="D214" s="88">
        <v>43509</v>
      </c>
      <c r="E214" s="89">
        <v>404533</v>
      </c>
      <c r="F214" s="89">
        <v>403430</v>
      </c>
      <c r="G214" s="89">
        <v>71547.515960774079</v>
      </c>
      <c r="H214" s="87" t="s">
        <v>216</v>
      </c>
      <c r="I214" s="90">
        <f t="shared" si="6"/>
        <v>2.9769123527752773E-3</v>
      </c>
      <c r="J214" s="91" t="s">
        <v>217</v>
      </c>
      <c r="K214" s="91" t="s">
        <v>217</v>
      </c>
      <c r="L214" s="89">
        <f t="shared" si="7"/>
        <v>1103</v>
      </c>
      <c r="M214" s="91" t="s">
        <v>217</v>
      </c>
      <c r="N214" s="87"/>
    </row>
    <row r="215" spans="1:14" s="92" customFormat="1" ht="26" x14ac:dyDescent="0.3">
      <c r="A215" s="87">
        <v>211</v>
      </c>
      <c r="B215" s="22" t="s">
        <v>214</v>
      </c>
      <c r="C215" s="21" t="s">
        <v>427</v>
      </c>
      <c r="D215" s="88">
        <v>43509</v>
      </c>
      <c r="E215" s="89">
        <v>561726</v>
      </c>
      <c r="F215" s="89">
        <v>560019</v>
      </c>
      <c r="G215" s="89">
        <v>98836.072052570031</v>
      </c>
      <c r="H215" s="87" t="s">
        <v>216</v>
      </c>
      <c r="I215" s="90">
        <f t="shared" si="6"/>
        <v>4.1323835086355945E-3</v>
      </c>
      <c r="J215" s="91" t="s">
        <v>217</v>
      </c>
      <c r="K215" s="91" t="s">
        <v>217</v>
      </c>
      <c r="L215" s="89">
        <f t="shared" si="7"/>
        <v>1707</v>
      </c>
      <c r="M215" s="91" t="s">
        <v>217</v>
      </c>
      <c r="N215" s="87"/>
    </row>
    <row r="216" spans="1:14" s="92" customFormat="1" ht="26" x14ac:dyDescent="0.3">
      <c r="A216" s="87">
        <v>212</v>
      </c>
      <c r="B216" s="22" t="s">
        <v>214</v>
      </c>
      <c r="C216" s="21" t="s">
        <v>428</v>
      </c>
      <c r="D216" s="88">
        <v>43509</v>
      </c>
      <c r="E216" s="89">
        <v>387549</v>
      </c>
      <c r="F216" s="89">
        <v>386446</v>
      </c>
      <c r="G216" s="89">
        <v>62538.213819726778</v>
      </c>
      <c r="H216" s="87" t="s">
        <v>216</v>
      </c>
      <c r="I216" s="90">
        <f t="shared" si="6"/>
        <v>2.8515873164628182E-3</v>
      </c>
      <c r="J216" s="91" t="s">
        <v>217</v>
      </c>
      <c r="K216" s="91" t="s">
        <v>217</v>
      </c>
      <c r="L216" s="89">
        <f t="shared" si="7"/>
        <v>1103</v>
      </c>
      <c r="M216" s="91" t="s">
        <v>217</v>
      </c>
      <c r="N216" s="87"/>
    </row>
    <row r="217" spans="1:14" s="92" customFormat="1" ht="26" x14ac:dyDescent="0.3">
      <c r="A217" s="87">
        <v>213</v>
      </c>
      <c r="B217" s="22" t="s">
        <v>214</v>
      </c>
      <c r="C217" s="21" t="s">
        <v>429</v>
      </c>
      <c r="D217" s="88">
        <v>43509</v>
      </c>
      <c r="E217" s="89">
        <v>386845</v>
      </c>
      <c r="F217" s="89">
        <v>385742</v>
      </c>
      <c r="G217" s="89">
        <v>76369.616549628263</v>
      </c>
      <c r="H217" s="87" t="s">
        <v>216</v>
      </c>
      <c r="I217" s="90">
        <f t="shared" si="6"/>
        <v>2.8463924963047886E-3</v>
      </c>
      <c r="J217" s="91" t="s">
        <v>217</v>
      </c>
      <c r="K217" s="91" t="s">
        <v>217</v>
      </c>
      <c r="L217" s="89">
        <f t="shared" si="7"/>
        <v>1103</v>
      </c>
      <c r="M217" s="91" t="s">
        <v>217</v>
      </c>
      <c r="N217" s="87"/>
    </row>
    <row r="218" spans="1:14" s="92" customFormat="1" ht="26" x14ac:dyDescent="0.3">
      <c r="A218" s="87">
        <v>214</v>
      </c>
      <c r="B218" s="22" t="s">
        <v>214</v>
      </c>
      <c r="C218" s="21" t="s">
        <v>430</v>
      </c>
      <c r="D218" s="88">
        <v>43509</v>
      </c>
      <c r="E218" s="89">
        <v>469566</v>
      </c>
      <c r="F218" s="89">
        <v>468409</v>
      </c>
      <c r="G218" s="89">
        <v>83156.225243158478</v>
      </c>
      <c r="H218" s="87" t="s">
        <v>216</v>
      </c>
      <c r="I218" s="90">
        <f t="shared" si="6"/>
        <v>3.456392777560208E-3</v>
      </c>
      <c r="J218" s="91" t="s">
        <v>217</v>
      </c>
      <c r="K218" s="91" t="s">
        <v>217</v>
      </c>
      <c r="L218" s="89">
        <f t="shared" si="7"/>
        <v>1157</v>
      </c>
      <c r="M218" s="91" t="s">
        <v>217</v>
      </c>
      <c r="N218" s="87"/>
    </row>
    <row r="219" spans="1:14" s="92" customFormat="1" ht="26" x14ac:dyDescent="0.3">
      <c r="A219" s="87">
        <v>215</v>
      </c>
      <c r="B219" s="22" t="s">
        <v>214</v>
      </c>
      <c r="C219" s="21" t="s">
        <v>431</v>
      </c>
      <c r="D219" s="88">
        <v>43509</v>
      </c>
      <c r="E219" s="89">
        <v>392765</v>
      </c>
      <c r="F219" s="89">
        <v>391662</v>
      </c>
      <c r="G219" s="89">
        <v>72564.935550974595</v>
      </c>
      <c r="H219" s="87" t="s">
        <v>216</v>
      </c>
      <c r="I219" s="90">
        <f t="shared" si="6"/>
        <v>2.8900762112700359E-3</v>
      </c>
      <c r="J219" s="91" t="s">
        <v>217</v>
      </c>
      <c r="K219" s="91" t="s">
        <v>217</v>
      </c>
      <c r="L219" s="89">
        <f t="shared" si="7"/>
        <v>1103</v>
      </c>
      <c r="M219" s="91" t="s">
        <v>217</v>
      </c>
      <c r="N219" s="87"/>
    </row>
    <row r="220" spans="1:14" s="92" customFormat="1" ht="26" x14ac:dyDescent="0.3">
      <c r="A220" s="87">
        <v>216</v>
      </c>
      <c r="B220" s="22" t="s">
        <v>214</v>
      </c>
      <c r="C220" s="21" t="s">
        <v>432</v>
      </c>
      <c r="D220" s="88">
        <v>43509</v>
      </c>
      <c r="E220" s="89">
        <v>737211</v>
      </c>
      <c r="F220" s="89">
        <v>735504</v>
      </c>
      <c r="G220" s="89">
        <v>118306.19677539918</v>
      </c>
      <c r="H220" s="87" t="s">
        <v>216</v>
      </c>
      <c r="I220" s="90">
        <f t="shared" si="6"/>
        <v>5.4272883601012003E-3</v>
      </c>
      <c r="J220" s="91" t="s">
        <v>217</v>
      </c>
      <c r="K220" s="91" t="s">
        <v>217</v>
      </c>
      <c r="L220" s="89">
        <f t="shared" si="7"/>
        <v>1707</v>
      </c>
      <c r="M220" s="91" t="s">
        <v>217</v>
      </c>
      <c r="N220" s="87"/>
    </row>
    <row r="221" spans="1:14" s="92" customFormat="1" ht="26" x14ac:dyDescent="0.3">
      <c r="A221" s="87">
        <v>217</v>
      </c>
      <c r="B221" s="22" t="s">
        <v>214</v>
      </c>
      <c r="C221" s="21" t="s">
        <v>433</v>
      </c>
      <c r="D221" s="88">
        <v>43509</v>
      </c>
      <c r="E221" s="89">
        <v>404500</v>
      </c>
      <c r="F221" s="89">
        <v>403397</v>
      </c>
      <c r="G221" s="89">
        <v>70620.716477716953</v>
      </c>
      <c r="H221" s="87" t="s">
        <v>216</v>
      </c>
      <c r="I221" s="90">
        <f t="shared" si="6"/>
        <v>2.9766688455803696E-3</v>
      </c>
      <c r="J221" s="91" t="s">
        <v>217</v>
      </c>
      <c r="K221" s="91" t="s">
        <v>217</v>
      </c>
      <c r="L221" s="89">
        <f t="shared" si="7"/>
        <v>1103</v>
      </c>
      <c r="M221" s="91" t="s">
        <v>217</v>
      </c>
      <c r="N221" s="87"/>
    </row>
    <row r="222" spans="1:14" s="92" customFormat="1" ht="26" x14ac:dyDescent="0.3">
      <c r="A222" s="87">
        <v>218</v>
      </c>
      <c r="B222" s="22" t="s">
        <v>214</v>
      </c>
      <c r="C222" s="21" t="s">
        <v>434</v>
      </c>
      <c r="D222" s="88">
        <v>43509</v>
      </c>
      <c r="E222" s="89">
        <v>435735</v>
      </c>
      <c r="F222" s="89">
        <v>434578</v>
      </c>
      <c r="G222" s="89">
        <v>78644.857665389456</v>
      </c>
      <c r="H222" s="87" t="s">
        <v>216</v>
      </c>
      <c r="I222" s="90">
        <f t="shared" si="6"/>
        <v>3.2067536287444525E-3</v>
      </c>
      <c r="J222" s="91" t="s">
        <v>217</v>
      </c>
      <c r="K222" s="91" t="s">
        <v>217</v>
      </c>
      <c r="L222" s="89">
        <f t="shared" si="7"/>
        <v>1157</v>
      </c>
      <c r="M222" s="91" t="s">
        <v>217</v>
      </c>
      <c r="N222" s="87"/>
    </row>
    <row r="223" spans="1:14" s="92" customFormat="1" ht="26" x14ac:dyDescent="0.3">
      <c r="A223" s="87">
        <v>219</v>
      </c>
      <c r="B223" s="22" t="s">
        <v>214</v>
      </c>
      <c r="C223" s="21" t="s">
        <v>435</v>
      </c>
      <c r="D223" s="88">
        <v>43509</v>
      </c>
      <c r="E223" s="89">
        <v>393208</v>
      </c>
      <c r="F223" s="89">
        <v>392104</v>
      </c>
      <c r="G223" s="89">
        <v>71619.950358416099</v>
      </c>
      <c r="H223" s="87" t="s">
        <v>216</v>
      </c>
      <c r="I223" s="90">
        <f t="shared" si="6"/>
        <v>2.893337731880617E-3</v>
      </c>
      <c r="J223" s="91" t="s">
        <v>217</v>
      </c>
      <c r="K223" s="91" t="s">
        <v>217</v>
      </c>
      <c r="L223" s="89">
        <f t="shared" si="7"/>
        <v>1104</v>
      </c>
      <c r="M223" s="91" t="s">
        <v>217</v>
      </c>
      <c r="N223" s="87"/>
    </row>
    <row r="224" spans="1:14" s="92" customFormat="1" ht="26" x14ac:dyDescent="0.3">
      <c r="A224" s="87">
        <v>220</v>
      </c>
      <c r="B224" s="22" t="s">
        <v>214</v>
      </c>
      <c r="C224" s="21" t="s">
        <v>436</v>
      </c>
      <c r="D224" s="88">
        <v>43509</v>
      </c>
      <c r="E224" s="89">
        <v>265394</v>
      </c>
      <c r="F224" s="89">
        <v>264010</v>
      </c>
      <c r="G224" s="89">
        <v>70703.97319099553</v>
      </c>
      <c r="H224" s="87" t="s">
        <v>216</v>
      </c>
      <c r="I224" s="90">
        <f t="shared" si="6"/>
        <v>1.9481313493200825E-3</v>
      </c>
      <c r="J224" s="91" t="s">
        <v>217</v>
      </c>
      <c r="K224" s="91" t="s">
        <v>217</v>
      </c>
      <c r="L224" s="89">
        <f t="shared" si="7"/>
        <v>1384</v>
      </c>
      <c r="M224" s="91" t="s">
        <v>217</v>
      </c>
      <c r="N224" s="87"/>
    </row>
    <row r="225" spans="1:14" s="92" customFormat="1" ht="26" x14ac:dyDescent="0.3">
      <c r="A225" s="87">
        <v>221</v>
      </c>
      <c r="B225" s="22" t="s">
        <v>214</v>
      </c>
      <c r="C225" s="21" t="s">
        <v>437</v>
      </c>
      <c r="D225" s="88">
        <v>43509</v>
      </c>
      <c r="E225" s="89">
        <v>232657</v>
      </c>
      <c r="F225" s="89">
        <v>231375</v>
      </c>
      <c r="G225" s="89">
        <v>64054.267943961255</v>
      </c>
      <c r="H225" s="87" t="s">
        <v>216</v>
      </c>
      <c r="I225" s="90">
        <f t="shared" si="6"/>
        <v>1.7073174915682517E-3</v>
      </c>
      <c r="J225" s="91" t="s">
        <v>217</v>
      </c>
      <c r="K225" s="91" t="s">
        <v>217</v>
      </c>
      <c r="L225" s="89">
        <f t="shared" si="7"/>
        <v>1282</v>
      </c>
      <c r="M225" s="91" t="s">
        <v>217</v>
      </c>
      <c r="N225" s="87"/>
    </row>
    <row r="226" spans="1:14" s="92" customFormat="1" ht="26" x14ac:dyDescent="0.3">
      <c r="A226" s="87">
        <v>222</v>
      </c>
      <c r="B226" s="22" t="s">
        <v>214</v>
      </c>
      <c r="C226" s="21" t="s">
        <v>438</v>
      </c>
      <c r="D226" s="88">
        <v>43509</v>
      </c>
      <c r="E226" s="89">
        <v>340667</v>
      </c>
      <c r="F226" s="89">
        <v>339300</v>
      </c>
      <c r="G226" s="89">
        <v>81511.751127757263</v>
      </c>
      <c r="H226" s="87" t="s">
        <v>216</v>
      </c>
      <c r="I226" s="90">
        <f t="shared" si="6"/>
        <v>2.5036967040047878E-3</v>
      </c>
      <c r="J226" s="91" t="s">
        <v>217</v>
      </c>
      <c r="K226" s="91" t="s">
        <v>217</v>
      </c>
      <c r="L226" s="89">
        <f t="shared" si="7"/>
        <v>1367</v>
      </c>
      <c r="M226" s="91" t="s">
        <v>217</v>
      </c>
      <c r="N226" s="87"/>
    </row>
    <row r="227" spans="1:14" s="92" customFormat="1" ht="26" x14ac:dyDescent="0.3">
      <c r="A227" s="87">
        <v>223</v>
      </c>
      <c r="B227" s="22" t="s">
        <v>214</v>
      </c>
      <c r="C227" s="21" t="s">
        <v>439</v>
      </c>
      <c r="D227" s="88">
        <v>43509</v>
      </c>
      <c r="E227" s="89">
        <v>273126</v>
      </c>
      <c r="F227" s="89">
        <v>271744</v>
      </c>
      <c r="G227" s="89">
        <v>69044.608757087262</v>
      </c>
      <c r="H227" s="87" t="s">
        <v>216</v>
      </c>
      <c r="I227" s="90">
        <f t="shared" si="6"/>
        <v>2.0052005809993428E-3</v>
      </c>
      <c r="J227" s="91" t="s">
        <v>217</v>
      </c>
      <c r="K227" s="91" t="s">
        <v>217</v>
      </c>
      <c r="L227" s="89">
        <f t="shared" si="7"/>
        <v>1382</v>
      </c>
      <c r="M227" s="91" t="s">
        <v>217</v>
      </c>
      <c r="N227" s="87"/>
    </row>
    <row r="228" spans="1:14" s="92" customFormat="1" ht="26" x14ac:dyDescent="0.3">
      <c r="A228" s="87">
        <v>224</v>
      </c>
      <c r="B228" s="22" t="s">
        <v>214</v>
      </c>
      <c r="C228" s="21" t="s">
        <v>440</v>
      </c>
      <c r="D228" s="88">
        <v>43509</v>
      </c>
      <c r="E228" s="89">
        <v>351093</v>
      </c>
      <c r="F228" s="89">
        <v>351093</v>
      </c>
      <c r="G228" s="89">
        <v>88146.252048708964</v>
      </c>
      <c r="H228" s="87" t="s">
        <v>216</v>
      </c>
      <c r="I228" s="90">
        <f t="shared" si="6"/>
        <v>2.5907173206576864E-3</v>
      </c>
      <c r="J228" s="91" t="s">
        <v>217</v>
      </c>
      <c r="K228" s="91" t="s">
        <v>217</v>
      </c>
      <c r="L228" s="89">
        <f t="shared" si="7"/>
        <v>0</v>
      </c>
      <c r="M228" s="91" t="s">
        <v>217</v>
      </c>
      <c r="N228" s="87"/>
    </row>
    <row r="229" spans="1:14" s="92" customFormat="1" ht="26" x14ac:dyDescent="0.3">
      <c r="A229" s="87">
        <v>225</v>
      </c>
      <c r="B229" s="22" t="s">
        <v>214</v>
      </c>
      <c r="C229" s="21" t="s">
        <v>441</v>
      </c>
      <c r="D229" s="88">
        <v>43509</v>
      </c>
      <c r="E229" s="89">
        <v>286874</v>
      </c>
      <c r="F229" s="89">
        <v>285481</v>
      </c>
      <c r="G229" s="89">
        <v>65912.731344345928</v>
      </c>
      <c r="H229" s="87" t="s">
        <v>216</v>
      </c>
      <c r="I229" s="90">
        <f t="shared" si="6"/>
        <v>2.1065659851340728E-3</v>
      </c>
      <c r="J229" s="91" t="s">
        <v>217</v>
      </c>
      <c r="K229" s="91" t="s">
        <v>217</v>
      </c>
      <c r="L229" s="89">
        <f t="shared" si="7"/>
        <v>1393</v>
      </c>
      <c r="M229" s="91" t="s">
        <v>217</v>
      </c>
      <c r="N229" s="87"/>
    </row>
    <row r="230" spans="1:14" s="92" customFormat="1" ht="26" x14ac:dyDescent="0.3">
      <c r="A230" s="87">
        <v>226</v>
      </c>
      <c r="B230" s="22" t="s">
        <v>214</v>
      </c>
      <c r="C230" s="21" t="s">
        <v>442</v>
      </c>
      <c r="D230" s="88">
        <v>43509</v>
      </c>
      <c r="E230" s="89">
        <v>328991</v>
      </c>
      <c r="F230" s="89">
        <v>327283</v>
      </c>
      <c r="G230" s="89">
        <v>92815.370779030782</v>
      </c>
      <c r="H230" s="87" t="s">
        <v>216</v>
      </c>
      <c r="I230" s="90">
        <f t="shared" si="6"/>
        <v>2.4150231900288799E-3</v>
      </c>
      <c r="J230" s="91" t="s">
        <v>217</v>
      </c>
      <c r="K230" s="91" t="s">
        <v>217</v>
      </c>
      <c r="L230" s="89">
        <f t="shared" si="7"/>
        <v>1708</v>
      </c>
      <c r="M230" s="91" t="s">
        <v>217</v>
      </c>
      <c r="N230" s="87"/>
    </row>
    <row r="231" spans="1:14" s="92" customFormat="1" ht="26" x14ac:dyDescent="0.3">
      <c r="A231" s="87">
        <v>227</v>
      </c>
      <c r="B231" s="22" t="s">
        <v>214</v>
      </c>
      <c r="C231" s="21" t="s">
        <v>443</v>
      </c>
      <c r="D231" s="88">
        <v>43509</v>
      </c>
      <c r="E231" s="89">
        <v>233674</v>
      </c>
      <c r="F231" s="89">
        <v>232465</v>
      </c>
      <c r="G231" s="89">
        <v>62961.957930439123</v>
      </c>
      <c r="H231" s="87" t="s">
        <v>216</v>
      </c>
      <c r="I231" s="90">
        <f t="shared" si="6"/>
        <v>1.7153606080061096E-3</v>
      </c>
      <c r="J231" s="91" t="s">
        <v>217</v>
      </c>
      <c r="K231" s="91" t="s">
        <v>217</v>
      </c>
      <c r="L231" s="89">
        <f t="shared" si="7"/>
        <v>1209</v>
      </c>
      <c r="M231" s="91" t="s">
        <v>217</v>
      </c>
      <c r="N231" s="87"/>
    </row>
    <row r="232" spans="1:14" s="92" customFormat="1" ht="26" x14ac:dyDescent="0.3">
      <c r="A232" s="87">
        <v>228</v>
      </c>
      <c r="B232" s="22" t="s">
        <v>214</v>
      </c>
      <c r="C232" s="21" t="s">
        <v>444</v>
      </c>
      <c r="D232" s="88">
        <v>43509</v>
      </c>
      <c r="E232" s="89">
        <v>216510</v>
      </c>
      <c r="F232" s="89">
        <v>215300</v>
      </c>
      <c r="G232" s="89">
        <v>54860.793425168755</v>
      </c>
      <c r="H232" s="87" t="s">
        <v>216</v>
      </c>
      <c r="I232" s="90">
        <f t="shared" si="6"/>
        <v>1.5886999716246118E-3</v>
      </c>
      <c r="J232" s="91" t="s">
        <v>217</v>
      </c>
      <c r="K232" s="91" t="s">
        <v>217</v>
      </c>
      <c r="L232" s="89">
        <f t="shared" si="7"/>
        <v>1210</v>
      </c>
      <c r="M232" s="91" t="s">
        <v>217</v>
      </c>
      <c r="N232" s="87"/>
    </row>
    <row r="233" spans="1:14" s="92" customFormat="1" ht="26" x14ac:dyDescent="0.3">
      <c r="A233" s="87">
        <v>229</v>
      </c>
      <c r="B233" s="22" t="s">
        <v>214</v>
      </c>
      <c r="C233" s="21" t="s">
        <v>445</v>
      </c>
      <c r="D233" s="88">
        <v>43509</v>
      </c>
      <c r="E233" s="89">
        <v>183778</v>
      </c>
      <c r="F233" s="89">
        <v>182569</v>
      </c>
      <c r="G233" s="89">
        <v>64844.112006907235</v>
      </c>
      <c r="H233" s="87" t="s">
        <v>216</v>
      </c>
      <c r="I233" s="90">
        <f t="shared" si="6"/>
        <v>1.347177729305777E-3</v>
      </c>
      <c r="J233" s="91" t="s">
        <v>217</v>
      </c>
      <c r="K233" s="91" t="s">
        <v>217</v>
      </c>
      <c r="L233" s="89">
        <f t="shared" si="7"/>
        <v>1209</v>
      </c>
      <c r="M233" s="91" t="s">
        <v>217</v>
      </c>
      <c r="N233" s="87"/>
    </row>
    <row r="234" spans="1:14" s="92" customFormat="1" ht="26" x14ac:dyDescent="0.3">
      <c r="A234" s="87">
        <v>230</v>
      </c>
      <c r="B234" s="22" t="s">
        <v>214</v>
      </c>
      <c r="C234" s="21" t="s">
        <v>446</v>
      </c>
      <c r="D234" s="88">
        <v>43509</v>
      </c>
      <c r="E234" s="89">
        <v>169294</v>
      </c>
      <c r="F234" s="89">
        <v>168231</v>
      </c>
      <c r="G234" s="89">
        <v>42810.681008624619</v>
      </c>
      <c r="H234" s="87" t="s">
        <v>216</v>
      </c>
      <c r="I234" s="90">
        <f t="shared" si="6"/>
        <v>1.2413775426213659E-3</v>
      </c>
      <c r="J234" s="91" t="s">
        <v>217</v>
      </c>
      <c r="K234" s="91" t="s">
        <v>217</v>
      </c>
      <c r="L234" s="89">
        <f t="shared" si="7"/>
        <v>1063</v>
      </c>
      <c r="M234" s="91" t="s">
        <v>217</v>
      </c>
      <c r="N234" s="87"/>
    </row>
    <row r="235" spans="1:14" s="92" customFormat="1" ht="26" x14ac:dyDescent="0.3">
      <c r="A235" s="87">
        <v>231</v>
      </c>
      <c r="B235" s="22" t="s">
        <v>214</v>
      </c>
      <c r="C235" s="21" t="s">
        <v>447</v>
      </c>
      <c r="D235" s="88">
        <v>43509</v>
      </c>
      <c r="E235" s="89">
        <v>269832</v>
      </c>
      <c r="F235" s="89">
        <v>268629</v>
      </c>
      <c r="G235" s="89">
        <v>69983.228107145173</v>
      </c>
      <c r="H235" s="87" t="s">
        <v>216</v>
      </c>
      <c r="I235" s="90">
        <f t="shared" si="6"/>
        <v>1.9822149776012443E-3</v>
      </c>
      <c r="J235" s="91" t="s">
        <v>217</v>
      </c>
      <c r="K235" s="91" t="s">
        <v>217</v>
      </c>
      <c r="L235" s="89">
        <f t="shared" si="7"/>
        <v>1203</v>
      </c>
      <c r="M235" s="91" t="s">
        <v>217</v>
      </c>
      <c r="N235" s="87"/>
    </row>
    <row r="236" spans="1:14" s="92" customFormat="1" ht="26" x14ac:dyDescent="0.3">
      <c r="A236" s="87">
        <v>232</v>
      </c>
      <c r="B236" s="22" t="s">
        <v>214</v>
      </c>
      <c r="C236" s="21" t="s">
        <v>448</v>
      </c>
      <c r="D236" s="88">
        <v>43509</v>
      </c>
      <c r="E236" s="89">
        <v>234109</v>
      </c>
      <c r="F236" s="89">
        <v>232906</v>
      </c>
      <c r="G236" s="89">
        <v>70389.762924814102</v>
      </c>
      <c r="H236" s="87" t="s">
        <v>216</v>
      </c>
      <c r="I236" s="90">
        <f t="shared" si="6"/>
        <v>1.7186147496107843E-3</v>
      </c>
      <c r="J236" s="91" t="s">
        <v>217</v>
      </c>
      <c r="K236" s="91" t="s">
        <v>217</v>
      </c>
      <c r="L236" s="89">
        <f t="shared" si="7"/>
        <v>1203</v>
      </c>
      <c r="M236" s="91" t="s">
        <v>217</v>
      </c>
      <c r="N236" s="87"/>
    </row>
    <row r="237" spans="1:14" s="92" customFormat="1" ht="26" x14ac:dyDescent="0.3">
      <c r="A237" s="87">
        <v>233</v>
      </c>
      <c r="B237" s="22" t="s">
        <v>214</v>
      </c>
      <c r="C237" s="21" t="s">
        <v>449</v>
      </c>
      <c r="D237" s="88">
        <v>43509</v>
      </c>
      <c r="E237" s="89">
        <v>215779</v>
      </c>
      <c r="F237" s="89">
        <v>214570</v>
      </c>
      <c r="G237" s="89">
        <v>56632.632900219716</v>
      </c>
      <c r="H237" s="87" t="s">
        <v>216</v>
      </c>
      <c r="I237" s="90">
        <f t="shared" si="6"/>
        <v>1.5833132973130189E-3</v>
      </c>
      <c r="J237" s="91" t="s">
        <v>217</v>
      </c>
      <c r="K237" s="91" t="s">
        <v>217</v>
      </c>
      <c r="L237" s="89">
        <f t="shared" si="7"/>
        <v>1209</v>
      </c>
      <c r="M237" s="91" t="s">
        <v>217</v>
      </c>
      <c r="N237" s="87"/>
    </row>
    <row r="238" spans="1:14" s="92" customFormat="1" ht="26" x14ac:dyDescent="0.3">
      <c r="A238" s="87">
        <v>234</v>
      </c>
      <c r="B238" s="22" t="s">
        <v>214</v>
      </c>
      <c r="C238" s="21" t="s">
        <v>450</v>
      </c>
      <c r="D238" s="88">
        <v>43509</v>
      </c>
      <c r="E238" s="89">
        <v>215252</v>
      </c>
      <c r="F238" s="89">
        <v>214190</v>
      </c>
      <c r="G238" s="89">
        <v>51730.16522975867</v>
      </c>
      <c r="H238" s="87" t="s">
        <v>216</v>
      </c>
      <c r="I238" s="90">
        <f t="shared" si="6"/>
        <v>1.5805092750686279E-3</v>
      </c>
      <c r="J238" s="91" t="s">
        <v>217</v>
      </c>
      <c r="K238" s="91" t="s">
        <v>217</v>
      </c>
      <c r="L238" s="89">
        <f t="shared" si="7"/>
        <v>1062</v>
      </c>
      <c r="M238" s="91" t="s">
        <v>217</v>
      </c>
      <c r="N238" s="87"/>
    </row>
    <row r="239" spans="1:14" s="92" customFormat="1" ht="26" x14ac:dyDescent="0.3">
      <c r="A239" s="87">
        <v>235</v>
      </c>
      <c r="B239" s="22" t="s">
        <v>214</v>
      </c>
      <c r="C239" s="21" t="s">
        <v>451</v>
      </c>
      <c r="D239" s="88">
        <v>43509</v>
      </c>
      <c r="E239" s="89">
        <v>248517</v>
      </c>
      <c r="F239" s="89">
        <v>247236</v>
      </c>
      <c r="G239" s="89">
        <v>62197.677141502834</v>
      </c>
      <c r="H239" s="87" t="s">
        <v>216</v>
      </c>
      <c r="I239" s="90">
        <f t="shared" si="6"/>
        <v>1.8243559042479449E-3</v>
      </c>
      <c r="J239" s="91" t="s">
        <v>217</v>
      </c>
      <c r="K239" s="91" t="s">
        <v>217</v>
      </c>
      <c r="L239" s="89">
        <f t="shared" si="7"/>
        <v>1281</v>
      </c>
      <c r="M239" s="91" t="s">
        <v>217</v>
      </c>
      <c r="N239" s="87"/>
    </row>
    <row r="240" spans="1:14" s="92" customFormat="1" ht="26" x14ac:dyDescent="0.3">
      <c r="A240" s="87">
        <v>236</v>
      </c>
      <c r="B240" s="22" t="s">
        <v>214</v>
      </c>
      <c r="C240" s="21" t="s">
        <v>452</v>
      </c>
      <c r="D240" s="88">
        <v>43509</v>
      </c>
      <c r="E240" s="89">
        <v>173328</v>
      </c>
      <c r="F240" s="89">
        <v>172265</v>
      </c>
      <c r="G240" s="89">
        <v>48558.100359308475</v>
      </c>
      <c r="H240" s="87" t="s">
        <v>216</v>
      </c>
      <c r="I240" s="90">
        <f t="shared" si="6"/>
        <v>1.2711444524473468E-3</v>
      </c>
      <c r="J240" s="91" t="s">
        <v>217</v>
      </c>
      <c r="K240" s="91" t="s">
        <v>217</v>
      </c>
      <c r="L240" s="89">
        <f t="shared" si="7"/>
        <v>1063</v>
      </c>
      <c r="M240" s="91" t="s">
        <v>217</v>
      </c>
      <c r="N240" s="87"/>
    </row>
    <row r="241" spans="1:14" s="92" customFormat="1" ht="26" x14ac:dyDescent="0.3">
      <c r="A241" s="87">
        <v>237</v>
      </c>
      <c r="B241" s="22" t="s">
        <v>214</v>
      </c>
      <c r="C241" s="21" t="s">
        <v>453</v>
      </c>
      <c r="D241" s="88">
        <v>43509</v>
      </c>
      <c r="E241" s="89">
        <v>275101</v>
      </c>
      <c r="F241" s="89">
        <v>275101</v>
      </c>
      <c r="G241" s="89">
        <v>75269.866377585204</v>
      </c>
      <c r="H241" s="87" t="s">
        <v>216</v>
      </c>
      <c r="I241" s="90">
        <f t="shared" si="6"/>
        <v>2.0299719038267641E-3</v>
      </c>
      <c r="J241" s="91" t="s">
        <v>217</v>
      </c>
      <c r="K241" s="91" t="s">
        <v>217</v>
      </c>
      <c r="L241" s="89">
        <f t="shared" si="7"/>
        <v>0</v>
      </c>
      <c r="M241" s="91" t="s">
        <v>217</v>
      </c>
      <c r="N241" s="87"/>
    </row>
    <row r="242" spans="1:14" s="92" customFormat="1" ht="26" x14ac:dyDescent="0.3">
      <c r="A242" s="87">
        <v>238</v>
      </c>
      <c r="B242" s="22" t="s">
        <v>214</v>
      </c>
      <c r="C242" s="21" t="s">
        <v>454</v>
      </c>
      <c r="D242" s="88">
        <v>43509</v>
      </c>
      <c r="E242" s="89">
        <v>204729</v>
      </c>
      <c r="F242" s="89">
        <v>204381</v>
      </c>
      <c r="G242" s="89">
        <v>58388.612379696177</v>
      </c>
      <c r="H242" s="87" t="s">
        <v>216</v>
      </c>
      <c r="I242" s="90">
        <f t="shared" si="6"/>
        <v>1.5081286061338123E-3</v>
      </c>
      <c r="J242" s="91" t="s">
        <v>217</v>
      </c>
      <c r="K242" s="91" t="s">
        <v>217</v>
      </c>
      <c r="L242" s="89">
        <f t="shared" si="7"/>
        <v>348</v>
      </c>
      <c r="M242" s="91" t="s">
        <v>217</v>
      </c>
      <c r="N242" s="87"/>
    </row>
    <row r="243" spans="1:14" s="92" customFormat="1" ht="26" x14ac:dyDescent="0.3">
      <c r="A243" s="87">
        <v>239</v>
      </c>
      <c r="B243" s="22" t="s">
        <v>214</v>
      </c>
      <c r="C243" s="21" t="s">
        <v>455</v>
      </c>
      <c r="D243" s="88">
        <v>43509</v>
      </c>
      <c r="E243" s="89">
        <v>331334</v>
      </c>
      <c r="F243" s="89">
        <v>329815</v>
      </c>
      <c r="G243" s="89">
        <v>88705.32639502715</v>
      </c>
      <c r="H243" s="87" t="s">
        <v>216</v>
      </c>
      <c r="I243" s="90">
        <f t="shared" si="6"/>
        <v>2.4337068329836108E-3</v>
      </c>
      <c r="J243" s="91" t="s">
        <v>217</v>
      </c>
      <c r="K243" s="91" t="s">
        <v>217</v>
      </c>
      <c r="L243" s="89">
        <f t="shared" si="7"/>
        <v>1519</v>
      </c>
      <c r="M243" s="91" t="s">
        <v>217</v>
      </c>
      <c r="N243" s="87"/>
    </row>
    <row r="244" spans="1:14" s="92" customFormat="1" ht="26" x14ac:dyDescent="0.3">
      <c r="A244" s="87">
        <v>240</v>
      </c>
      <c r="B244" s="22" t="s">
        <v>214</v>
      </c>
      <c r="C244" s="21" t="s">
        <v>456</v>
      </c>
      <c r="D244" s="88">
        <v>43509</v>
      </c>
      <c r="E244" s="89">
        <v>385465</v>
      </c>
      <c r="F244" s="89">
        <v>383739</v>
      </c>
      <c r="G244" s="89">
        <v>77580.196756004414</v>
      </c>
      <c r="H244" s="87" t="s">
        <v>216</v>
      </c>
      <c r="I244" s="90">
        <f t="shared" si="6"/>
        <v>2.8316123474744865E-3</v>
      </c>
      <c r="J244" s="91" t="s">
        <v>217</v>
      </c>
      <c r="K244" s="91" t="s">
        <v>217</v>
      </c>
      <c r="L244" s="89">
        <f t="shared" si="7"/>
        <v>1726</v>
      </c>
      <c r="M244" s="91" t="s">
        <v>217</v>
      </c>
      <c r="N244" s="87"/>
    </row>
    <row r="245" spans="1:14" s="92" customFormat="1" ht="26" x14ac:dyDescent="0.3">
      <c r="A245" s="87">
        <v>241</v>
      </c>
      <c r="B245" s="22" t="s">
        <v>214</v>
      </c>
      <c r="C245" s="21" t="s">
        <v>457</v>
      </c>
      <c r="D245" s="88">
        <v>43509</v>
      </c>
      <c r="E245" s="89">
        <v>306592</v>
      </c>
      <c r="F245" s="89">
        <v>305073</v>
      </c>
      <c r="G245" s="89">
        <v>75001.416491283118</v>
      </c>
      <c r="H245" s="87" t="s">
        <v>216</v>
      </c>
      <c r="I245" s="90">
        <f t="shared" si="6"/>
        <v>2.2511354688501402E-3</v>
      </c>
      <c r="J245" s="91" t="s">
        <v>217</v>
      </c>
      <c r="K245" s="91" t="s">
        <v>217</v>
      </c>
      <c r="L245" s="89">
        <f t="shared" si="7"/>
        <v>1519</v>
      </c>
      <c r="M245" s="91" t="s">
        <v>217</v>
      </c>
      <c r="N245" s="87"/>
    </row>
    <row r="246" spans="1:14" s="92" customFormat="1" ht="26" x14ac:dyDescent="0.3">
      <c r="A246" s="87">
        <v>242</v>
      </c>
      <c r="B246" s="22" t="s">
        <v>214</v>
      </c>
      <c r="C246" s="21" t="s">
        <v>458</v>
      </c>
      <c r="D246" s="88">
        <v>43509</v>
      </c>
      <c r="E246" s="89">
        <v>329298</v>
      </c>
      <c r="F246" s="89">
        <v>327779</v>
      </c>
      <c r="G246" s="89">
        <v>76702.65743637683</v>
      </c>
      <c r="H246" s="87" t="s">
        <v>216</v>
      </c>
      <c r="I246" s="90">
        <f t="shared" si="6"/>
        <v>2.4186831769584007E-3</v>
      </c>
      <c r="J246" s="91" t="s">
        <v>217</v>
      </c>
      <c r="K246" s="91" t="s">
        <v>217</v>
      </c>
      <c r="L246" s="89">
        <f t="shared" si="7"/>
        <v>1519</v>
      </c>
      <c r="M246" s="91" t="s">
        <v>217</v>
      </c>
      <c r="N246" s="87"/>
    </row>
    <row r="247" spans="1:14" s="92" customFormat="1" ht="26" x14ac:dyDescent="0.3">
      <c r="A247" s="87">
        <v>243</v>
      </c>
      <c r="B247" s="22" t="s">
        <v>214</v>
      </c>
      <c r="C247" s="21" t="s">
        <v>459</v>
      </c>
      <c r="D247" s="88">
        <v>43509</v>
      </c>
      <c r="E247" s="89">
        <v>291247</v>
      </c>
      <c r="F247" s="89">
        <v>289879</v>
      </c>
      <c r="G247" s="89">
        <v>70157.070752661559</v>
      </c>
      <c r="H247" s="87" t="s">
        <v>216</v>
      </c>
      <c r="I247" s="90">
        <f t="shared" si="6"/>
        <v>2.1390188531099437E-3</v>
      </c>
      <c r="J247" s="91" t="s">
        <v>217</v>
      </c>
      <c r="K247" s="91" t="s">
        <v>217</v>
      </c>
      <c r="L247" s="89">
        <f t="shared" si="7"/>
        <v>1368</v>
      </c>
      <c r="M247" s="91" t="s">
        <v>217</v>
      </c>
      <c r="N247" s="87"/>
    </row>
    <row r="248" spans="1:14" s="92" customFormat="1" ht="26" x14ac:dyDescent="0.3">
      <c r="A248" s="87">
        <v>244</v>
      </c>
      <c r="B248" s="22" t="s">
        <v>214</v>
      </c>
      <c r="C248" s="21" t="s">
        <v>460</v>
      </c>
      <c r="D248" s="88">
        <v>43509</v>
      </c>
      <c r="E248" s="89">
        <v>199920</v>
      </c>
      <c r="F248" s="89">
        <v>198552</v>
      </c>
      <c r="G248" s="89">
        <v>56634.521589968623</v>
      </c>
      <c r="H248" s="87" t="s">
        <v>216</v>
      </c>
      <c r="I248" s="90">
        <f t="shared" si="6"/>
        <v>1.4651163807060377E-3</v>
      </c>
      <c r="J248" s="91" t="s">
        <v>217</v>
      </c>
      <c r="K248" s="91" t="s">
        <v>217</v>
      </c>
      <c r="L248" s="89">
        <f t="shared" si="7"/>
        <v>1368</v>
      </c>
      <c r="M248" s="91" t="s">
        <v>217</v>
      </c>
      <c r="N248" s="87"/>
    </row>
    <row r="249" spans="1:14" s="92" customFormat="1" ht="26" x14ac:dyDescent="0.3">
      <c r="A249" s="87">
        <v>245</v>
      </c>
      <c r="B249" s="22" t="s">
        <v>214</v>
      </c>
      <c r="C249" s="21" t="s">
        <v>461</v>
      </c>
      <c r="D249" s="88">
        <v>43509</v>
      </c>
      <c r="E249" s="89">
        <v>270960</v>
      </c>
      <c r="F249" s="89">
        <v>269592</v>
      </c>
      <c r="G249" s="89">
        <v>52867.713906669975</v>
      </c>
      <c r="H249" s="87" t="s">
        <v>216</v>
      </c>
      <c r="I249" s="90">
        <f t="shared" si="6"/>
        <v>1.989320960289003E-3</v>
      </c>
      <c r="J249" s="91" t="s">
        <v>217</v>
      </c>
      <c r="K249" s="91" t="s">
        <v>217</v>
      </c>
      <c r="L249" s="89">
        <f t="shared" si="7"/>
        <v>1368</v>
      </c>
      <c r="M249" s="91" t="s">
        <v>217</v>
      </c>
      <c r="N249" s="87"/>
    </row>
    <row r="250" spans="1:14" s="92" customFormat="1" ht="26" x14ac:dyDescent="0.3">
      <c r="A250" s="87">
        <v>246</v>
      </c>
      <c r="B250" s="22" t="s">
        <v>214</v>
      </c>
      <c r="C250" s="21" t="s">
        <v>462</v>
      </c>
      <c r="D250" s="88">
        <v>43509</v>
      </c>
      <c r="E250" s="89">
        <v>218513</v>
      </c>
      <c r="F250" s="89">
        <v>218301</v>
      </c>
      <c r="G250" s="89">
        <v>52652.570917949764</v>
      </c>
      <c r="H250" s="87" t="s">
        <v>216</v>
      </c>
      <c r="I250" s="90">
        <f t="shared" si="6"/>
        <v>1.6108443683493935E-3</v>
      </c>
      <c r="J250" s="91" t="s">
        <v>217</v>
      </c>
      <c r="K250" s="91" t="s">
        <v>217</v>
      </c>
      <c r="L250" s="89">
        <f t="shared" si="7"/>
        <v>212</v>
      </c>
      <c r="M250" s="91" t="s">
        <v>217</v>
      </c>
      <c r="N250" s="87"/>
    </row>
    <row r="251" spans="1:14" s="92" customFormat="1" ht="26" x14ac:dyDescent="0.3">
      <c r="A251" s="87">
        <v>247</v>
      </c>
      <c r="B251" s="22" t="s">
        <v>214</v>
      </c>
      <c r="C251" s="21" t="s">
        <v>463</v>
      </c>
      <c r="D251" s="88">
        <v>43509</v>
      </c>
      <c r="E251" s="89">
        <v>242163</v>
      </c>
      <c r="F251" s="89">
        <v>240648</v>
      </c>
      <c r="G251" s="89">
        <v>61697.649614362788</v>
      </c>
      <c r="H251" s="87" t="s">
        <v>216</v>
      </c>
      <c r="I251" s="90">
        <f t="shared" si="6"/>
        <v>1.775743013337295E-3</v>
      </c>
      <c r="J251" s="91" t="s">
        <v>217</v>
      </c>
      <c r="K251" s="91" t="s">
        <v>217</v>
      </c>
      <c r="L251" s="89">
        <f t="shared" si="7"/>
        <v>1515</v>
      </c>
      <c r="M251" s="91" t="s">
        <v>217</v>
      </c>
      <c r="N251" s="87"/>
    </row>
    <row r="252" spans="1:14" s="92" customFormat="1" ht="26" x14ac:dyDescent="0.3">
      <c r="A252" s="87">
        <v>248</v>
      </c>
      <c r="B252" s="22" t="s">
        <v>214</v>
      </c>
      <c r="C252" s="21" t="s">
        <v>464</v>
      </c>
      <c r="D252" s="88">
        <v>43509</v>
      </c>
      <c r="E252" s="89">
        <v>341320</v>
      </c>
      <c r="F252" s="89">
        <v>339173</v>
      </c>
      <c r="G252" s="89">
        <v>41668.658855535745</v>
      </c>
      <c r="H252" s="87" t="s">
        <v>216</v>
      </c>
      <c r="I252" s="90">
        <f t="shared" si="6"/>
        <v>2.5027595702546888E-3</v>
      </c>
      <c r="J252" s="91" t="s">
        <v>217</v>
      </c>
      <c r="K252" s="91" t="s">
        <v>217</v>
      </c>
      <c r="L252" s="89">
        <f t="shared" si="7"/>
        <v>2147</v>
      </c>
      <c r="M252" s="91" t="s">
        <v>217</v>
      </c>
      <c r="N252" s="87"/>
    </row>
    <row r="253" spans="1:14" s="92" customFormat="1" ht="26" x14ac:dyDescent="0.3">
      <c r="A253" s="87">
        <v>249</v>
      </c>
      <c r="B253" s="22" t="s">
        <v>214</v>
      </c>
      <c r="C253" s="21" t="s">
        <v>465</v>
      </c>
      <c r="D253" s="88">
        <v>43509</v>
      </c>
      <c r="E253" s="89">
        <v>502451</v>
      </c>
      <c r="F253" s="89">
        <v>500303</v>
      </c>
      <c r="G253" s="89">
        <v>91093.619811950965</v>
      </c>
      <c r="H253" s="87" t="s">
        <v>216</v>
      </c>
      <c r="I253" s="90">
        <f t="shared" si="6"/>
        <v>3.6917387919354768E-3</v>
      </c>
      <c r="J253" s="91" t="s">
        <v>217</v>
      </c>
      <c r="K253" s="91" t="s">
        <v>217</v>
      </c>
      <c r="L253" s="89">
        <f t="shared" si="7"/>
        <v>2148</v>
      </c>
      <c r="M253" s="91" t="s">
        <v>217</v>
      </c>
      <c r="N253" s="87"/>
    </row>
    <row r="254" spans="1:14" s="92" customFormat="1" ht="39" x14ac:dyDescent="0.3">
      <c r="A254" s="87">
        <v>250</v>
      </c>
      <c r="B254" s="22" t="s">
        <v>214</v>
      </c>
      <c r="C254" s="21" t="s">
        <v>466</v>
      </c>
      <c r="D254" s="88">
        <v>43509</v>
      </c>
      <c r="E254" s="89">
        <v>357805</v>
      </c>
      <c r="F254" s="89">
        <v>356193</v>
      </c>
      <c r="G254" s="89">
        <v>91717.627070694012</v>
      </c>
      <c r="H254" s="87" t="s">
        <v>216</v>
      </c>
      <c r="I254" s="90">
        <f t="shared" si="6"/>
        <v>2.6283502507797743E-3</v>
      </c>
      <c r="J254" s="91" t="s">
        <v>217</v>
      </c>
      <c r="K254" s="91" t="s">
        <v>217</v>
      </c>
      <c r="L254" s="89">
        <f t="shared" si="7"/>
        <v>1612</v>
      </c>
      <c r="M254" s="91" t="s">
        <v>217</v>
      </c>
      <c r="N254" s="87"/>
    </row>
    <row r="255" spans="1:14" s="92" customFormat="1" ht="26" x14ac:dyDescent="0.3">
      <c r="A255" s="87">
        <v>251</v>
      </c>
      <c r="B255" s="22" t="s">
        <v>214</v>
      </c>
      <c r="C255" s="21" t="s">
        <v>467</v>
      </c>
      <c r="D255" s="88">
        <v>43509</v>
      </c>
      <c r="E255" s="89">
        <v>337653</v>
      </c>
      <c r="F255" s="89">
        <v>337369</v>
      </c>
      <c r="G255" s="89">
        <v>96258.078097276302</v>
      </c>
      <c r="H255" s="87" t="s">
        <v>216</v>
      </c>
      <c r="I255" s="90">
        <f t="shared" si="6"/>
        <v>2.4894478435997383E-3</v>
      </c>
      <c r="J255" s="91" t="s">
        <v>217</v>
      </c>
      <c r="K255" s="91" t="s">
        <v>217</v>
      </c>
      <c r="L255" s="89">
        <f t="shared" si="7"/>
        <v>284</v>
      </c>
      <c r="M255" s="91" t="s">
        <v>217</v>
      </c>
      <c r="N255" s="87"/>
    </row>
    <row r="256" spans="1:14" s="92" customFormat="1" ht="26" x14ac:dyDescent="0.3">
      <c r="A256" s="87">
        <v>252</v>
      </c>
      <c r="B256" s="22" t="s">
        <v>214</v>
      </c>
      <c r="C256" s="21" t="s">
        <v>468</v>
      </c>
      <c r="D256" s="88">
        <v>43509</v>
      </c>
      <c r="E256" s="89">
        <v>244122</v>
      </c>
      <c r="F256" s="89">
        <v>243839</v>
      </c>
      <c r="G256" s="89">
        <v>44915.360031492557</v>
      </c>
      <c r="H256" s="87" t="s">
        <v>216</v>
      </c>
      <c r="I256" s="90">
        <f t="shared" si="6"/>
        <v>1.7992894211842718E-3</v>
      </c>
      <c r="J256" s="91" t="s">
        <v>217</v>
      </c>
      <c r="K256" s="91" t="s">
        <v>217</v>
      </c>
      <c r="L256" s="89">
        <f t="shared" si="7"/>
        <v>283</v>
      </c>
      <c r="M256" s="91" t="s">
        <v>217</v>
      </c>
      <c r="N256" s="87"/>
    </row>
    <row r="257" spans="1:14" s="92" customFormat="1" ht="26" x14ac:dyDescent="0.3">
      <c r="A257" s="87">
        <v>253</v>
      </c>
      <c r="B257" s="22" t="s">
        <v>214</v>
      </c>
      <c r="C257" s="21" t="s">
        <v>469</v>
      </c>
      <c r="D257" s="88">
        <v>43509</v>
      </c>
      <c r="E257" s="89">
        <v>297790</v>
      </c>
      <c r="F257" s="89">
        <v>297534</v>
      </c>
      <c r="G257" s="89">
        <v>97060.901844731896</v>
      </c>
      <c r="H257" s="87" t="s">
        <v>216</v>
      </c>
      <c r="I257" s="90">
        <f t="shared" si="6"/>
        <v>2.1955051433226068E-3</v>
      </c>
      <c r="J257" s="91" t="s">
        <v>217</v>
      </c>
      <c r="K257" s="91" t="s">
        <v>217</v>
      </c>
      <c r="L257" s="89">
        <f t="shared" si="7"/>
        <v>256</v>
      </c>
      <c r="M257" s="91" t="s">
        <v>217</v>
      </c>
      <c r="N257" s="87"/>
    </row>
    <row r="258" spans="1:14" s="92" customFormat="1" ht="26" x14ac:dyDescent="0.3">
      <c r="A258" s="87">
        <v>254</v>
      </c>
      <c r="B258" s="22" t="s">
        <v>214</v>
      </c>
      <c r="C258" s="21" t="s">
        <v>470</v>
      </c>
      <c r="D258" s="88">
        <v>43509</v>
      </c>
      <c r="E258" s="89">
        <v>207848</v>
      </c>
      <c r="F258" s="89">
        <v>206481</v>
      </c>
      <c r="G258" s="89">
        <v>51056.009774075115</v>
      </c>
      <c r="H258" s="87" t="s">
        <v>216</v>
      </c>
      <c r="I258" s="90">
        <f t="shared" si="6"/>
        <v>1.5236245185370251E-3</v>
      </c>
      <c r="J258" s="91" t="s">
        <v>217</v>
      </c>
      <c r="K258" s="91" t="s">
        <v>217</v>
      </c>
      <c r="L258" s="89">
        <f t="shared" si="7"/>
        <v>1367</v>
      </c>
      <c r="M258" s="91" t="s">
        <v>217</v>
      </c>
      <c r="N258" s="87"/>
    </row>
    <row r="259" spans="1:14" s="92" customFormat="1" ht="26" x14ac:dyDescent="0.3">
      <c r="A259" s="87">
        <v>255</v>
      </c>
      <c r="B259" s="22" t="s">
        <v>214</v>
      </c>
      <c r="C259" s="21" t="s">
        <v>471</v>
      </c>
      <c r="D259" s="88">
        <v>43509</v>
      </c>
      <c r="E259" s="89">
        <v>288408</v>
      </c>
      <c r="F259" s="89">
        <v>287041</v>
      </c>
      <c r="G259" s="89">
        <v>41859.734902489567</v>
      </c>
      <c r="H259" s="87" t="s">
        <v>216</v>
      </c>
      <c r="I259" s="90">
        <f t="shared" si="6"/>
        <v>2.1180772343478878E-3</v>
      </c>
      <c r="J259" s="91" t="s">
        <v>217</v>
      </c>
      <c r="K259" s="91" t="s">
        <v>217</v>
      </c>
      <c r="L259" s="89">
        <f t="shared" si="7"/>
        <v>1367</v>
      </c>
      <c r="M259" s="91" t="s">
        <v>217</v>
      </c>
      <c r="N259" s="87"/>
    </row>
    <row r="260" spans="1:14" s="92" customFormat="1" ht="26" x14ac:dyDescent="0.3">
      <c r="A260" s="87">
        <v>256</v>
      </c>
      <c r="B260" s="22" t="s">
        <v>214</v>
      </c>
      <c r="C260" s="21" t="s">
        <v>472</v>
      </c>
      <c r="D260" s="88">
        <v>43509</v>
      </c>
      <c r="E260" s="89">
        <v>302156</v>
      </c>
      <c r="F260" s="89">
        <v>300638</v>
      </c>
      <c r="G260" s="89">
        <v>80201.262928797747</v>
      </c>
      <c r="H260" s="87" t="s">
        <v>216</v>
      </c>
      <c r="I260" s="90">
        <f t="shared" si="6"/>
        <v>2.2184095776557364E-3</v>
      </c>
      <c r="J260" s="91" t="s">
        <v>217</v>
      </c>
      <c r="K260" s="91" t="s">
        <v>217</v>
      </c>
      <c r="L260" s="89">
        <f t="shared" si="7"/>
        <v>1518</v>
      </c>
      <c r="M260" s="91" t="s">
        <v>217</v>
      </c>
      <c r="N260" s="87"/>
    </row>
    <row r="261" spans="1:14" s="92" customFormat="1" ht="26" x14ac:dyDescent="0.3">
      <c r="A261" s="87">
        <v>257</v>
      </c>
      <c r="B261" s="22" t="s">
        <v>214</v>
      </c>
      <c r="C261" s="21" t="s">
        <v>473</v>
      </c>
      <c r="D261" s="88">
        <v>43509</v>
      </c>
      <c r="E261" s="89">
        <v>278007</v>
      </c>
      <c r="F261" s="89">
        <v>277723</v>
      </c>
      <c r="G261" s="89">
        <v>74588.983653141069</v>
      </c>
      <c r="H261" s="87" t="s">
        <v>216</v>
      </c>
      <c r="I261" s="90">
        <f t="shared" si="6"/>
        <v>2.0493196573130612E-3</v>
      </c>
      <c r="J261" s="91" t="s">
        <v>217</v>
      </c>
      <c r="K261" s="91" t="s">
        <v>217</v>
      </c>
      <c r="L261" s="89">
        <f t="shared" si="7"/>
        <v>284</v>
      </c>
      <c r="M261" s="91" t="s">
        <v>217</v>
      </c>
      <c r="N261" s="87"/>
    </row>
    <row r="262" spans="1:14" s="92" customFormat="1" ht="26" x14ac:dyDescent="0.3">
      <c r="A262" s="87">
        <v>258</v>
      </c>
      <c r="B262" s="22" t="s">
        <v>214</v>
      </c>
      <c r="C262" s="21" t="s">
        <v>474</v>
      </c>
      <c r="D262" s="88">
        <v>43509</v>
      </c>
      <c r="E262" s="89">
        <v>286373</v>
      </c>
      <c r="F262" s="89">
        <v>286089</v>
      </c>
      <c r="G262" s="89">
        <v>60215.193694079084</v>
      </c>
      <c r="H262" s="87" t="s">
        <v>216</v>
      </c>
      <c r="I262" s="90">
        <f t="shared" ref="I262:I325" si="8">F262/$F$612</f>
        <v>2.111052420725098E-3</v>
      </c>
      <c r="J262" s="91" t="s">
        <v>217</v>
      </c>
      <c r="K262" s="91" t="s">
        <v>217</v>
      </c>
      <c r="L262" s="89">
        <f t="shared" ref="L262:L325" si="9">E262-F262</f>
        <v>284</v>
      </c>
      <c r="M262" s="91" t="s">
        <v>217</v>
      </c>
      <c r="N262" s="87"/>
    </row>
    <row r="263" spans="1:14" s="92" customFormat="1" ht="26" x14ac:dyDescent="0.3">
      <c r="A263" s="87">
        <v>259</v>
      </c>
      <c r="B263" s="22" t="s">
        <v>214</v>
      </c>
      <c r="C263" s="21" t="s">
        <v>475</v>
      </c>
      <c r="D263" s="88">
        <v>43509</v>
      </c>
      <c r="E263" s="89">
        <v>217827</v>
      </c>
      <c r="F263" s="89">
        <v>217572</v>
      </c>
      <c r="G263" s="89">
        <v>68497.67581818068</v>
      </c>
      <c r="H263" s="87" t="s">
        <v>216</v>
      </c>
      <c r="I263" s="90">
        <f t="shared" si="8"/>
        <v>1.6054650730437066E-3</v>
      </c>
      <c r="J263" s="91" t="s">
        <v>217</v>
      </c>
      <c r="K263" s="91" t="s">
        <v>217</v>
      </c>
      <c r="L263" s="89">
        <f t="shared" si="9"/>
        <v>255</v>
      </c>
      <c r="M263" s="91" t="s">
        <v>217</v>
      </c>
      <c r="N263" s="87"/>
    </row>
    <row r="264" spans="1:14" s="92" customFormat="1" ht="26" x14ac:dyDescent="0.3">
      <c r="A264" s="87">
        <v>260</v>
      </c>
      <c r="B264" s="22" t="s">
        <v>214</v>
      </c>
      <c r="C264" s="21" t="s">
        <v>476</v>
      </c>
      <c r="D264" s="88">
        <v>43509</v>
      </c>
      <c r="E264" s="89">
        <v>272941</v>
      </c>
      <c r="F264" s="89">
        <v>272941</v>
      </c>
      <c r="G264" s="89">
        <v>87958.143165857895</v>
      </c>
      <c r="H264" s="87" t="s">
        <v>216</v>
      </c>
      <c r="I264" s="90">
        <f t="shared" si="8"/>
        <v>2.0140332510691743E-3</v>
      </c>
      <c r="J264" s="91" t="s">
        <v>217</v>
      </c>
      <c r="K264" s="91" t="s">
        <v>217</v>
      </c>
      <c r="L264" s="89">
        <f t="shared" si="9"/>
        <v>0</v>
      </c>
      <c r="M264" s="91" t="s">
        <v>217</v>
      </c>
      <c r="N264" s="87"/>
    </row>
    <row r="265" spans="1:14" s="92" customFormat="1" ht="26" x14ac:dyDescent="0.3">
      <c r="A265" s="87">
        <v>261</v>
      </c>
      <c r="B265" s="22" t="s">
        <v>214</v>
      </c>
      <c r="C265" s="21" t="s">
        <v>477</v>
      </c>
      <c r="D265" s="88">
        <v>43509</v>
      </c>
      <c r="E265" s="89">
        <v>206582</v>
      </c>
      <c r="F265" s="89">
        <v>206582</v>
      </c>
      <c r="G265" s="89">
        <v>61288.205109312592</v>
      </c>
      <c r="H265" s="87" t="s">
        <v>216</v>
      </c>
      <c r="I265" s="90">
        <f t="shared" si="8"/>
        <v>1.5243697981335604E-3</v>
      </c>
      <c r="J265" s="91" t="s">
        <v>217</v>
      </c>
      <c r="K265" s="91" t="s">
        <v>217</v>
      </c>
      <c r="L265" s="89">
        <f t="shared" si="9"/>
        <v>0</v>
      </c>
      <c r="M265" s="91" t="s">
        <v>217</v>
      </c>
      <c r="N265" s="87"/>
    </row>
    <row r="266" spans="1:14" s="92" customFormat="1" ht="26" x14ac:dyDescent="0.3">
      <c r="A266" s="87">
        <v>262</v>
      </c>
      <c r="B266" s="22" t="s">
        <v>214</v>
      </c>
      <c r="C266" s="21" t="s">
        <v>478</v>
      </c>
      <c r="D266" s="88">
        <v>43509</v>
      </c>
      <c r="E266" s="89">
        <v>237904</v>
      </c>
      <c r="F266" s="89">
        <v>236508</v>
      </c>
      <c r="G266" s="89">
        <v>60114.896424677834</v>
      </c>
      <c r="H266" s="87" t="s">
        <v>216</v>
      </c>
      <c r="I266" s="90">
        <f t="shared" si="8"/>
        <v>1.7451939288852471E-3</v>
      </c>
      <c r="J266" s="91" t="s">
        <v>217</v>
      </c>
      <c r="K266" s="91" t="s">
        <v>217</v>
      </c>
      <c r="L266" s="89">
        <f t="shared" si="9"/>
        <v>1396</v>
      </c>
      <c r="M266" s="91" t="s">
        <v>217</v>
      </c>
      <c r="N266" s="87"/>
    </row>
    <row r="267" spans="1:14" s="92" customFormat="1" ht="26" x14ac:dyDescent="0.3">
      <c r="A267" s="87">
        <v>263</v>
      </c>
      <c r="B267" s="22" t="s">
        <v>214</v>
      </c>
      <c r="C267" s="21" t="s">
        <v>479</v>
      </c>
      <c r="D267" s="88">
        <v>43509</v>
      </c>
      <c r="E267" s="89">
        <v>448083</v>
      </c>
      <c r="F267" s="89">
        <v>448083</v>
      </c>
      <c r="G267" s="89">
        <v>57766.01799683609</v>
      </c>
      <c r="H267" s="87" t="s">
        <v>216</v>
      </c>
      <c r="I267" s="90">
        <f t="shared" si="8"/>
        <v>3.3064071035089223E-3</v>
      </c>
      <c r="J267" s="91" t="s">
        <v>217</v>
      </c>
      <c r="K267" s="91" t="s">
        <v>217</v>
      </c>
      <c r="L267" s="89">
        <f t="shared" si="9"/>
        <v>0</v>
      </c>
      <c r="M267" s="91" t="s">
        <v>217</v>
      </c>
      <c r="N267" s="87"/>
    </row>
    <row r="268" spans="1:14" s="92" customFormat="1" ht="26" x14ac:dyDescent="0.3">
      <c r="A268" s="87">
        <v>264</v>
      </c>
      <c r="B268" s="22" t="s">
        <v>214</v>
      </c>
      <c r="C268" s="21" t="s">
        <v>480</v>
      </c>
      <c r="D268" s="88">
        <v>43509</v>
      </c>
      <c r="E268" s="89">
        <v>353135</v>
      </c>
      <c r="F268" s="89">
        <v>351657</v>
      </c>
      <c r="G268" s="89">
        <v>80674.514027725818</v>
      </c>
      <c r="H268" s="87" t="s">
        <v>216</v>
      </c>
      <c r="I268" s="90">
        <f t="shared" si="8"/>
        <v>2.5948790799888346E-3</v>
      </c>
      <c r="J268" s="91" t="s">
        <v>217</v>
      </c>
      <c r="K268" s="91" t="s">
        <v>217</v>
      </c>
      <c r="L268" s="89">
        <f t="shared" si="9"/>
        <v>1478</v>
      </c>
      <c r="M268" s="91" t="s">
        <v>217</v>
      </c>
      <c r="N268" s="87"/>
    </row>
    <row r="269" spans="1:14" s="92" customFormat="1" ht="26" x14ac:dyDescent="0.3">
      <c r="A269" s="87">
        <v>265</v>
      </c>
      <c r="B269" s="22" t="s">
        <v>214</v>
      </c>
      <c r="C269" s="21" t="s">
        <v>481</v>
      </c>
      <c r="D269" s="88">
        <v>43509</v>
      </c>
      <c r="E269" s="89">
        <v>208518</v>
      </c>
      <c r="F269" s="89">
        <v>207136</v>
      </c>
      <c r="G269" s="89">
        <v>58780.389850442247</v>
      </c>
      <c r="H269" s="87" t="s">
        <v>216</v>
      </c>
      <c r="I269" s="90">
        <f t="shared" si="8"/>
        <v>1.5284577674056462E-3</v>
      </c>
      <c r="J269" s="91" t="s">
        <v>217</v>
      </c>
      <c r="K269" s="91" t="s">
        <v>217</v>
      </c>
      <c r="L269" s="89">
        <f t="shared" si="9"/>
        <v>1382</v>
      </c>
      <c r="M269" s="91" t="s">
        <v>217</v>
      </c>
      <c r="N269" s="87"/>
    </row>
    <row r="270" spans="1:14" s="92" customFormat="1" ht="26" x14ac:dyDescent="0.3">
      <c r="A270" s="87">
        <v>266</v>
      </c>
      <c r="B270" s="22" t="s">
        <v>214</v>
      </c>
      <c r="C270" s="21" t="s">
        <v>482</v>
      </c>
      <c r="D270" s="88">
        <v>43509</v>
      </c>
      <c r="E270" s="89">
        <v>163336</v>
      </c>
      <c r="F270" s="89">
        <v>162127</v>
      </c>
      <c r="G270" s="89">
        <v>48711.243870452716</v>
      </c>
      <c r="H270" s="87" t="s">
        <v>216</v>
      </c>
      <c r="I270" s="90">
        <f t="shared" si="8"/>
        <v>1.1963360905693611E-3</v>
      </c>
      <c r="J270" s="91" t="s">
        <v>217</v>
      </c>
      <c r="K270" s="91" t="s">
        <v>217</v>
      </c>
      <c r="L270" s="89">
        <f t="shared" si="9"/>
        <v>1209</v>
      </c>
      <c r="M270" s="91" t="s">
        <v>217</v>
      </c>
      <c r="N270" s="87"/>
    </row>
    <row r="271" spans="1:14" s="92" customFormat="1" ht="26" x14ac:dyDescent="0.3">
      <c r="A271" s="87">
        <v>267</v>
      </c>
      <c r="B271" s="22" t="s">
        <v>214</v>
      </c>
      <c r="C271" s="21" t="s">
        <v>483</v>
      </c>
      <c r="D271" s="88">
        <v>43509</v>
      </c>
      <c r="E271" s="89">
        <v>213002</v>
      </c>
      <c r="F271" s="89">
        <v>211847</v>
      </c>
      <c r="G271" s="89">
        <v>56905.943824104746</v>
      </c>
      <c r="H271" s="87" t="s">
        <v>216</v>
      </c>
      <c r="I271" s="90">
        <f t="shared" si="8"/>
        <v>1.5632202642301865E-3</v>
      </c>
      <c r="J271" s="91" t="s">
        <v>217</v>
      </c>
      <c r="K271" s="91" t="s">
        <v>217</v>
      </c>
      <c r="L271" s="89">
        <f t="shared" si="9"/>
        <v>1155</v>
      </c>
      <c r="M271" s="91" t="s">
        <v>217</v>
      </c>
      <c r="N271" s="87"/>
    </row>
    <row r="272" spans="1:14" s="92" customFormat="1" ht="26" x14ac:dyDescent="0.3">
      <c r="A272" s="87">
        <v>268</v>
      </c>
      <c r="B272" s="22" t="s">
        <v>214</v>
      </c>
      <c r="C272" s="21" t="s">
        <v>484</v>
      </c>
      <c r="D272" s="88">
        <v>43509</v>
      </c>
      <c r="E272" s="89">
        <v>211847</v>
      </c>
      <c r="F272" s="89">
        <v>210717</v>
      </c>
      <c r="G272" s="89">
        <v>65612.857395442101</v>
      </c>
      <c r="H272" s="87" t="s">
        <v>216</v>
      </c>
      <c r="I272" s="90">
        <f t="shared" si="8"/>
        <v>1.5548819875560768E-3</v>
      </c>
      <c r="J272" s="91" t="s">
        <v>217</v>
      </c>
      <c r="K272" s="91" t="s">
        <v>217</v>
      </c>
      <c r="L272" s="89">
        <f t="shared" si="9"/>
        <v>1130</v>
      </c>
      <c r="M272" s="91" t="s">
        <v>217</v>
      </c>
      <c r="N272" s="87"/>
    </row>
    <row r="273" spans="1:14" s="92" customFormat="1" ht="26" x14ac:dyDescent="0.3">
      <c r="A273" s="87">
        <v>269</v>
      </c>
      <c r="B273" s="22" t="s">
        <v>214</v>
      </c>
      <c r="C273" s="21" t="s">
        <v>485</v>
      </c>
      <c r="D273" s="88">
        <v>43509</v>
      </c>
      <c r="E273" s="89">
        <v>209457</v>
      </c>
      <c r="F273" s="89">
        <v>209457</v>
      </c>
      <c r="G273" s="89">
        <v>59541.65692907534</v>
      </c>
      <c r="H273" s="87" t="s">
        <v>216</v>
      </c>
      <c r="I273" s="90">
        <f t="shared" si="8"/>
        <v>1.5455844401141491E-3</v>
      </c>
      <c r="J273" s="91" t="s">
        <v>217</v>
      </c>
      <c r="K273" s="91" t="s">
        <v>217</v>
      </c>
      <c r="L273" s="89">
        <f t="shared" si="9"/>
        <v>0</v>
      </c>
      <c r="M273" s="91" t="s">
        <v>217</v>
      </c>
      <c r="N273" s="87"/>
    </row>
    <row r="274" spans="1:14" s="92" customFormat="1" ht="26" x14ac:dyDescent="0.3">
      <c r="A274" s="87">
        <v>270</v>
      </c>
      <c r="B274" s="22" t="s">
        <v>214</v>
      </c>
      <c r="C274" s="21" t="s">
        <v>486</v>
      </c>
      <c r="D274" s="88">
        <v>43509</v>
      </c>
      <c r="E274" s="89">
        <v>199717</v>
      </c>
      <c r="F274" s="89">
        <v>198605</v>
      </c>
      <c r="G274" s="89">
        <v>71416.689173979292</v>
      </c>
      <c r="H274" s="87" t="s">
        <v>216</v>
      </c>
      <c r="I274" s="90">
        <f t="shared" si="8"/>
        <v>1.4655074680190712E-3</v>
      </c>
      <c r="J274" s="91" t="s">
        <v>217</v>
      </c>
      <c r="K274" s="91" t="s">
        <v>217</v>
      </c>
      <c r="L274" s="89">
        <f t="shared" si="9"/>
        <v>1112</v>
      </c>
      <c r="M274" s="91" t="s">
        <v>217</v>
      </c>
      <c r="N274" s="87"/>
    </row>
    <row r="275" spans="1:14" s="92" customFormat="1" ht="26" x14ac:dyDescent="0.3">
      <c r="A275" s="87">
        <v>271</v>
      </c>
      <c r="B275" s="22" t="s">
        <v>214</v>
      </c>
      <c r="C275" s="21" t="s">
        <v>487</v>
      </c>
      <c r="D275" s="88">
        <v>43509</v>
      </c>
      <c r="E275" s="89">
        <v>403308</v>
      </c>
      <c r="F275" s="89">
        <v>403308</v>
      </c>
      <c r="G275" s="89">
        <v>104686.96045655393</v>
      </c>
      <c r="H275" s="87" t="s">
        <v>216</v>
      </c>
      <c r="I275" s="90">
        <f t="shared" si="8"/>
        <v>2.9760121140547094E-3</v>
      </c>
      <c r="J275" s="91" t="s">
        <v>217</v>
      </c>
      <c r="K275" s="91" t="s">
        <v>217</v>
      </c>
      <c r="L275" s="89">
        <f t="shared" si="9"/>
        <v>0</v>
      </c>
      <c r="M275" s="91" t="s">
        <v>217</v>
      </c>
      <c r="N275" s="87"/>
    </row>
    <row r="276" spans="1:14" s="92" customFormat="1" ht="26" x14ac:dyDescent="0.3">
      <c r="A276" s="87">
        <v>272</v>
      </c>
      <c r="B276" s="22" t="s">
        <v>214</v>
      </c>
      <c r="C276" s="21" t="s">
        <v>488</v>
      </c>
      <c r="D276" s="88">
        <v>43509</v>
      </c>
      <c r="E276" s="89">
        <v>237692</v>
      </c>
      <c r="F276" s="89">
        <v>237692</v>
      </c>
      <c r="G276" s="89">
        <v>71770.783527674474</v>
      </c>
      <c r="H276" s="87" t="s">
        <v>216</v>
      </c>
      <c r="I276" s="90">
        <f t="shared" si="8"/>
        <v>1.7539306718782966E-3</v>
      </c>
      <c r="J276" s="91" t="s">
        <v>217</v>
      </c>
      <c r="K276" s="91" t="s">
        <v>217</v>
      </c>
      <c r="L276" s="89">
        <f t="shared" si="9"/>
        <v>0</v>
      </c>
      <c r="M276" s="91" t="s">
        <v>217</v>
      </c>
      <c r="N276" s="87"/>
    </row>
    <row r="277" spans="1:14" s="92" customFormat="1" ht="26" x14ac:dyDescent="0.3">
      <c r="A277" s="87">
        <v>273</v>
      </c>
      <c r="B277" s="22" t="s">
        <v>214</v>
      </c>
      <c r="C277" s="21" t="s">
        <v>489</v>
      </c>
      <c r="D277" s="88">
        <v>43509</v>
      </c>
      <c r="E277" s="89">
        <v>301782</v>
      </c>
      <c r="F277" s="89">
        <v>300390</v>
      </c>
      <c r="G277" s="89">
        <v>84504.58255321451</v>
      </c>
      <c r="H277" s="87" t="s">
        <v>216</v>
      </c>
      <c r="I277" s="90">
        <f t="shared" si="8"/>
        <v>2.2165795841909762E-3</v>
      </c>
      <c r="J277" s="91" t="s">
        <v>217</v>
      </c>
      <c r="K277" s="91" t="s">
        <v>217</v>
      </c>
      <c r="L277" s="89">
        <f t="shared" si="9"/>
        <v>1392</v>
      </c>
      <c r="M277" s="91" t="s">
        <v>217</v>
      </c>
      <c r="N277" s="87"/>
    </row>
    <row r="278" spans="1:14" s="92" customFormat="1" ht="26" x14ac:dyDescent="0.3">
      <c r="A278" s="87">
        <v>274</v>
      </c>
      <c r="B278" s="22" t="s">
        <v>214</v>
      </c>
      <c r="C278" s="21" t="s">
        <v>490</v>
      </c>
      <c r="D278" s="88">
        <v>43509</v>
      </c>
      <c r="E278" s="89">
        <v>392850</v>
      </c>
      <c r="F278" s="89">
        <v>392850</v>
      </c>
      <c r="G278" s="89">
        <v>85700.219949936756</v>
      </c>
      <c r="H278" s="87" t="s">
        <v>216</v>
      </c>
      <c r="I278" s="90">
        <f t="shared" si="8"/>
        <v>2.8988424702867106E-3</v>
      </c>
      <c r="J278" s="91" t="s">
        <v>217</v>
      </c>
      <c r="K278" s="91" t="s">
        <v>217</v>
      </c>
      <c r="L278" s="89">
        <f t="shared" si="9"/>
        <v>0</v>
      </c>
      <c r="M278" s="91" t="s">
        <v>217</v>
      </c>
      <c r="N278" s="87"/>
    </row>
    <row r="279" spans="1:14" s="92" customFormat="1" ht="26" x14ac:dyDescent="0.3">
      <c r="A279" s="87">
        <v>275</v>
      </c>
      <c r="B279" s="22" t="s">
        <v>214</v>
      </c>
      <c r="C279" s="21" t="s">
        <v>491</v>
      </c>
      <c r="D279" s="88">
        <v>43509</v>
      </c>
      <c r="E279" s="89">
        <v>240359</v>
      </c>
      <c r="F279" s="89">
        <v>239091</v>
      </c>
      <c r="G279" s="89">
        <v>92890.197650311515</v>
      </c>
      <c r="H279" s="87" t="s">
        <v>216</v>
      </c>
      <c r="I279" s="90">
        <f t="shared" si="8"/>
        <v>1.7642539011411987E-3</v>
      </c>
      <c r="J279" s="91" t="s">
        <v>217</v>
      </c>
      <c r="K279" s="91" t="s">
        <v>217</v>
      </c>
      <c r="L279" s="89">
        <f t="shared" si="9"/>
        <v>1268</v>
      </c>
      <c r="M279" s="91" t="s">
        <v>217</v>
      </c>
      <c r="N279" s="87"/>
    </row>
    <row r="280" spans="1:14" s="92" customFormat="1" ht="26" x14ac:dyDescent="0.3">
      <c r="A280" s="87">
        <v>276</v>
      </c>
      <c r="B280" s="22" t="s">
        <v>214</v>
      </c>
      <c r="C280" s="21" t="s">
        <v>492</v>
      </c>
      <c r="D280" s="88">
        <v>43509</v>
      </c>
      <c r="E280" s="89">
        <v>229369</v>
      </c>
      <c r="F280" s="89">
        <v>228102</v>
      </c>
      <c r="G280" s="89">
        <v>75457.438703334599</v>
      </c>
      <c r="H280" s="87" t="s">
        <v>216</v>
      </c>
      <c r="I280" s="90">
        <f t="shared" si="8"/>
        <v>1.6831660052369587E-3</v>
      </c>
      <c r="J280" s="91" t="s">
        <v>217</v>
      </c>
      <c r="K280" s="91" t="s">
        <v>217</v>
      </c>
      <c r="L280" s="89">
        <f t="shared" si="9"/>
        <v>1267</v>
      </c>
      <c r="M280" s="91" t="s">
        <v>217</v>
      </c>
      <c r="N280" s="87"/>
    </row>
    <row r="281" spans="1:14" s="92" customFormat="1" ht="26" x14ac:dyDescent="0.3">
      <c r="A281" s="87">
        <v>277</v>
      </c>
      <c r="B281" s="22" t="s">
        <v>214</v>
      </c>
      <c r="C281" s="21" t="s">
        <v>493</v>
      </c>
      <c r="D281" s="88">
        <v>43509</v>
      </c>
      <c r="E281" s="89">
        <v>277133</v>
      </c>
      <c r="F281" s="89">
        <v>275846</v>
      </c>
      <c r="G281" s="89">
        <v>93125.843557408749</v>
      </c>
      <c r="H281" s="87" t="s">
        <v>216</v>
      </c>
      <c r="I281" s="90">
        <f t="shared" si="8"/>
        <v>2.0354692632269518E-3</v>
      </c>
      <c r="J281" s="91" t="s">
        <v>217</v>
      </c>
      <c r="K281" s="91" t="s">
        <v>217</v>
      </c>
      <c r="L281" s="89">
        <f t="shared" si="9"/>
        <v>1287</v>
      </c>
      <c r="M281" s="91" t="s">
        <v>217</v>
      </c>
      <c r="N281" s="87"/>
    </row>
    <row r="282" spans="1:14" s="92" customFormat="1" ht="26" x14ac:dyDescent="0.3">
      <c r="A282" s="87">
        <v>278</v>
      </c>
      <c r="B282" s="22" t="s">
        <v>214</v>
      </c>
      <c r="C282" s="21" t="s">
        <v>494</v>
      </c>
      <c r="D282" s="88">
        <v>43509</v>
      </c>
      <c r="E282" s="89">
        <v>269662</v>
      </c>
      <c r="F282" s="89">
        <v>268375</v>
      </c>
      <c r="G282" s="89">
        <v>92570.911816918975</v>
      </c>
      <c r="H282" s="87" t="s">
        <v>216</v>
      </c>
      <c r="I282" s="90">
        <f t="shared" si="8"/>
        <v>1.9803407101010458E-3</v>
      </c>
      <c r="J282" s="91" t="s">
        <v>217</v>
      </c>
      <c r="K282" s="91" t="s">
        <v>217</v>
      </c>
      <c r="L282" s="89">
        <f t="shared" si="9"/>
        <v>1287</v>
      </c>
      <c r="M282" s="91" t="s">
        <v>217</v>
      </c>
      <c r="N282" s="87"/>
    </row>
    <row r="283" spans="1:14" s="92" customFormat="1" ht="26" x14ac:dyDescent="0.3">
      <c r="A283" s="87">
        <v>279</v>
      </c>
      <c r="B283" s="22" t="s">
        <v>214</v>
      </c>
      <c r="C283" s="21" t="s">
        <v>495</v>
      </c>
      <c r="D283" s="88">
        <v>43509</v>
      </c>
      <c r="E283" s="89">
        <v>269123</v>
      </c>
      <c r="F283" s="89">
        <v>267855</v>
      </c>
      <c r="G283" s="89">
        <v>94869.565229971151</v>
      </c>
      <c r="H283" s="87" t="s">
        <v>216</v>
      </c>
      <c r="I283" s="90">
        <f t="shared" si="8"/>
        <v>1.9765036270297741E-3</v>
      </c>
      <c r="J283" s="91" t="s">
        <v>217</v>
      </c>
      <c r="K283" s="91" t="s">
        <v>217</v>
      </c>
      <c r="L283" s="89">
        <f t="shared" si="9"/>
        <v>1268</v>
      </c>
      <c r="M283" s="91" t="s">
        <v>217</v>
      </c>
      <c r="N283" s="87"/>
    </row>
    <row r="284" spans="1:14" s="92" customFormat="1" ht="26" x14ac:dyDescent="0.3">
      <c r="A284" s="87">
        <v>280</v>
      </c>
      <c r="B284" s="22" t="s">
        <v>214</v>
      </c>
      <c r="C284" s="21" t="s">
        <v>496</v>
      </c>
      <c r="D284" s="88">
        <v>43509</v>
      </c>
      <c r="E284" s="89">
        <v>249650</v>
      </c>
      <c r="F284" s="89">
        <v>248383</v>
      </c>
      <c r="G284" s="89">
        <v>73042.245913230392</v>
      </c>
      <c r="H284" s="87" t="s">
        <v>216</v>
      </c>
      <c r="I284" s="90">
        <f t="shared" si="8"/>
        <v>1.8328196240224616E-3</v>
      </c>
      <c r="J284" s="91" t="s">
        <v>217</v>
      </c>
      <c r="K284" s="91" t="s">
        <v>217</v>
      </c>
      <c r="L284" s="89">
        <f t="shared" si="9"/>
        <v>1267</v>
      </c>
      <c r="M284" s="91" t="s">
        <v>217</v>
      </c>
      <c r="N284" s="87"/>
    </row>
    <row r="285" spans="1:14" s="92" customFormat="1" ht="26" x14ac:dyDescent="0.3">
      <c r="A285" s="87">
        <v>281</v>
      </c>
      <c r="B285" s="22" t="s">
        <v>214</v>
      </c>
      <c r="C285" s="21" t="s">
        <v>497</v>
      </c>
      <c r="D285" s="88">
        <v>43509</v>
      </c>
      <c r="E285" s="89">
        <v>218972</v>
      </c>
      <c r="F285" s="89">
        <v>217705</v>
      </c>
      <c r="G285" s="89">
        <v>64992.526052095469</v>
      </c>
      <c r="H285" s="87" t="s">
        <v>216</v>
      </c>
      <c r="I285" s="90">
        <f t="shared" si="8"/>
        <v>1.6064464808292435E-3</v>
      </c>
      <c r="J285" s="91" t="s">
        <v>217</v>
      </c>
      <c r="K285" s="91" t="s">
        <v>217</v>
      </c>
      <c r="L285" s="89">
        <f t="shared" si="9"/>
        <v>1267</v>
      </c>
      <c r="M285" s="91" t="s">
        <v>217</v>
      </c>
      <c r="N285" s="87"/>
    </row>
    <row r="286" spans="1:14" s="92" customFormat="1" ht="26" x14ac:dyDescent="0.3">
      <c r="A286" s="87">
        <v>282</v>
      </c>
      <c r="B286" s="22" t="s">
        <v>214</v>
      </c>
      <c r="C286" s="21" t="s">
        <v>498</v>
      </c>
      <c r="D286" s="88">
        <v>43509</v>
      </c>
      <c r="E286" s="89">
        <v>188477</v>
      </c>
      <c r="F286" s="89">
        <v>188477</v>
      </c>
      <c r="G286" s="89">
        <v>62124.606763825068</v>
      </c>
      <c r="H286" s="87" t="s">
        <v>216</v>
      </c>
      <c r="I286" s="90">
        <f t="shared" si="8"/>
        <v>1.3907728962001486E-3</v>
      </c>
      <c r="J286" s="91" t="s">
        <v>217</v>
      </c>
      <c r="K286" s="91" t="s">
        <v>217</v>
      </c>
      <c r="L286" s="89">
        <f t="shared" si="9"/>
        <v>0</v>
      </c>
      <c r="M286" s="91" t="s">
        <v>217</v>
      </c>
      <c r="N286" s="87"/>
    </row>
    <row r="287" spans="1:14" s="92" customFormat="1" ht="26" x14ac:dyDescent="0.3">
      <c r="A287" s="87">
        <v>283</v>
      </c>
      <c r="B287" s="22" t="s">
        <v>214</v>
      </c>
      <c r="C287" s="21" t="s">
        <v>499</v>
      </c>
      <c r="D287" s="88">
        <v>43509</v>
      </c>
      <c r="E287" s="89">
        <v>180378</v>
      </c>
      <c r="F287" s="89">
        <v>180378</v>
      </c>
      <c r="G287" s="89">
        <v>59012.273069204341</v>
      </c>
      <c r="H287" s="87" t="s">
        <v>216</v>
      </c>
      <c r="I287" s="90">
        <f t="shared" si="8"/>
        <v>1.3310103273650917E-3</v>
      </c>
      <c r="J287" s="91" t="s">
        <v>217</v>
      </c>
      <c r="K287" s="91" t="s">
        <v>217</v>
      </c>
      <c r="L287" s="89">
        <f t="shared" si="9"/>
        <v>0</v>
      </c>
      <c r="M287" s="91" t="s">
        <v>217</v>
      </c>
      <c r="N287" s="87"/>
    </row>
    <row r="288" spans="1:14" s="92" customFormat="1" ht="26" x14ac:dyDescent="0.3">
      <c r="A288" s="87">
        <v>284</v>
      </c>
      <c r="B288" s="22" t="s">
        <v>214</v>
      </c>
      <c r="C288" s="21" t="s">
        <v>500</v>
      </c>
      <c r="D288" s="88">
        <v>43509</v>
      </c>
      <c r="E288" s="89">
        <v>227287</v>
      </c>
      <c r="F288" s="89">
        <v>227287</v>
      </c>
      <c r="G288" s="89">
        <v>68028.78077109046</v>
      </c>
      <c r="H288" s="87" t="s">
        <v>216</v>
      </c>
      <c r="I288" s="90">
        <f t="shared" si="8"/>
        <v>1.6771521154233309E-3</v>
      </c>
      <c r="J288" s="91" t="s">
        <v>217</v>
      </c>
      <c r="K288" s="91" t="s">
        <v>217</v>
      </c>
      <c r="L288" s="89">
        <f t="shared" si="9"/>
        <v>0</v>
      </c>
      <c r="M288" s="91" t="s">
        <v>217</v>
      </c>
      <c r="N288" s="87"/>
    </row>
    <row r="289" spans="1:14" s="92" customFormat="1" ht="26" x14ac:dyDescent="0.3">
      <c r="A289" s="87">
        <v>285</v>
      </c>
      <c r="B289" s="22" t="s">
        <v>214</v>
      </c>
      <c r="C289" s="21" t="s">
        <v>501</v>
      </c>
      <c r="D289" s="88">
        <v>43509</v>
      </c>
      <c r="E289" s="89">
        <v>269427</v>
      </c>
      <c r="F289" s="89">
        <v>268140</v>
      </c>
      <c r="G289" s="89">
        <v>81319.775513548404</v>
      </c>
      <c r="H289" s="87" t="s">
        <v>216</v>
      </c>
      <c r="I289" s="90">
        <f t="shared" si="8"/>
        <v>1.9786066437130676E-3</v>
      </c>
      <c r="J289" s="91" t="s">
        <v>217</v>
      </c>
      <c r="K289" s="91" t="s">
        <v>217</v>
      </c>
      <c r="L289" s="89">
        <f t="shared" si="9"/>
        <v>1287</v>
      </c>
      <c r="M289" s="91" t="s">
        <v>217</v>
      </c>
      <c r="N289" s="87"/>
    </row>
    <row r="290" spans="1:14" s="92" customFormat="1" ht="26" x14ac:dyDescent="0.3">
      <c r="A290" s="87">
        <v>286</v>
      </c>
      <c r="B290" s="22" t="s">
        <v>214</v>
      </c>
      <c r="C290" s="21" t="s">
        <v>502</v>
      </c>
      <c r="D290" s="88">
        <v>43509</v>
      </c>
      <c r="E290" s="89">
        <v>235373</v>
      </c>
      <c r="F290" s="89">
        <v>235373</v>
      </c>
      <c r="G290" s="89">
        <v>85316.725322944927</v>
      </c>
      <c r="H290" s="87" t="s">
        <v>216</v>
      </c>
      <c r="I290" s="90">
        <f t="shared" si="8"/>
        <v>1.736818757181606E-3</v>
      </c>
      <c r="J290" s="91" t="s">
        <v>217</v>
      </c>
      <c r="K290" s="91" t="s">
        <v>217</v>
      </c>
      <c r="L290" s="89">
        <f t="shared" si="9"/>
        <v>0</v>
      </c>
      <c r="M290" s="91" t="s">
        <v>217</v>
      </c>
      <c r="N290" s="87"/>
    </row>
    <row r="291" spans="1:14" s="92" customFormat="1" ht="26" x14ac:dyDescent="0.3">
      <c r="A291" s="87">
        <v>287</v>
      </c>
      <c r="B291" s="22" t="s">
        <v>214</v>
      </c>
      <c r="C291" s="21" t="s">
        <v>503</v>
      </c>
      <c r="D291" s="88">
        <v>43509</v>
      </c>
      <c r="E291" s="89">
        <v>142263</v>
      </c>
      <c r="F291" s="89">
        <v>142263</v>
      </c>
      <c r="G291" s="89">
        <v>46668.613114185457</v>
      </c>
      <c r="H291" s="87" t="s">
        <v>216</v>
      </c>
      <c r="I291" s="90">
        <f t="shared" si="8"/>
        <v>1.049759517246782E-3</v>
      </c>
      <c r="J291" s="91" t="s">
        <v>217</v>
      </c>
      <c r="K291" s="91" t="s">
        <v>217</v>
      </c>
      <c r="L291" s="89">
        <f t="shared" si="9"/>
        <v>0</v>
      </c>
      <c r="M291" s="91" t="s">
        <v>217</v>
      </c>
      <c r="N291" s="87"/>
    </row>
    <row r="292" spans="1:14" s="92" customFormat="1" ht="26" x14ac:dyDescent="0.3">
      <c r="A292" s="87">
        <v>288</v>
      </c>
      <c r="B292" s="22" t="s">
        <v>214</v>
      </c>
      <c r="C292" s="21" t="s">
        <v>504</v>
      </c>
      <c r="D292" s="88">
        <v>43509</v>
      </c>
      <c r="E292" s="89">
        <v>239114</v>
      </c>
      <c r="F292" s="89">
        <v>237827</v>
      </c>
      <c r="G292" s="89">
        <v>74333.329899614197</v>
      </c>
      <c r="H292" s="87" t="s">
        <v>216</v>
      </c>
      <c r="I292" s="90">
        <f t="shared" si="8"/>
        <v>1.7549268376756458E-3</v>
      </c>
      <c r="J292" s="91" t="s">
        <v>217</v>
      </c>
      <c r="K292" s="91" t="s">
        <v>217</v>
      </c>
      <c r="L292" s="89">
        <f t="shared" si="9"/>
        <v>1287</v>
      </c>
      <c r="M292" s="91" t="s">
        <v>217</v>
      </c>
      <c r="N292" s="87"/>
    </row>
    <row r="293" spans="1:14" s="92" customFormat="1" ht="26" x14ac:dyDescent="0.3">
      <c r="A293" s="87">
        <v>289</v>
      </c>
      <c r="B293" s="22" t="s">
        <v>214</v>
      </c>
      <c r="C293" s="21" t="s">
        <v>505</v>
      </c>
      <c r="D293" s="88">
        <v>43509</v>
      </c>
      <c r="E293" s="89">
        <v>233468</v>
      </c>
      <c r="F293" s="89">
        <v>233468</v>
      </c>
      <c r="G293" s="89">
        <v>61357.04785918563</v>
      </c>
      <c r="H293" s="87" t="s">
        <v>216</v>
      </c>
      <c r="I293" s="90">
        <f t="shared" si="8"/>
        <v>1.7227617509301201E-3</v>
      </c>
      <c r="J293" s="91" t="s">
        <v>217</v>
      </c>
      <c r="K293" s="91" t="s">
        <v>217</v>
      </c>
      <c r="L293" s="89">
        <f t="shared" si="9"/>
        <v>0</v>
      </c>
      <c r="M293" s="91" t="s">
        <v>217</v>
      </c>
      <c r="N293" s="87"/>
    </row>
    <row r="294" spans="1:14" s="92" customFormat="1" ht="26" x14ac:dyDescent="0.3">
      <c r="A294" s="87">
        <v>290</v>
      </c>
      <c r="B294" s="22" t="s">
        <v>214</v>
      </c>
      <c r="C294" s="21" t="s">
        <v>506</v>
      </c>
      <c r="D294" s="88">
        <v>43509</v>
      </c>
      <c r="E294" s="89">
        <v>267596</v>
      </c>
      <c r="F294" s="89">
        <v>266264</v>
      </c>
      <c r="G294" s="89">
        <v>76924.28969889546</v>
      </c>
      <c r="H294" s="87" t="s">
        <v>216</v>
      </c>
      <c r="I294" s="90">
        <f t="shared" si="8"/>
        <v>1.9647636286328641E-3</v>
      </c>
      <c r="J294" s="91" t="s">
        <v>217</v>
      </c>
      <c r="K294" s="91" t="s">
        <v>217</v>
      </c>
      <c r="L294" s="89">
        <f t="shared" si="9"/>
        <v>1332</v>
      </c>
      <c r="M294" s="91" t="s">
        <v>217</v>
      </c>
      <c r="N294" s="87"/>
    </row>
    <row r="295" spans="1:14" s="92" customFormat="1" ht="26" x14ac:dyDescent="0.3">
      <c r="A295" s="87">
        <v>291</v>
      </c>
      <c r="B295" s="22" t="s">
        <v>214</v>
      </c>
      <c r="C295" s="21" t="s">
        <v>507</v>
      </c>
      <c r="D295" s="88">
        <v>43509</v>
      </c>
      <c r="E295" s="89">
        <v>280463</v>
      </c>
      <c r="F295" s="89">
        <v>279131</v>
      </c>
      <c r="G295" s="89">
        <v>75589.426827474526</v>
      </c>
      <c r="H295" s="87" t="s">
        <v>216</v>
      </c>
      <c r="I295" s="90">
        <f t="shared" si="8"/>
        <v>2.05970929762912E-3</v>
      </c>
      <c r="J295" s="91" t="s">
        <v>217</v>
      </c>
      <c r="K295" s="91" t="s">
        <v>217</v>
      </c>
      <c r="L295" s="89">
        <f t="shared" si="9"/>
        <v>1332</v>
      </c>
      <c r="M295" s="91" t="s">
        <v>217</v>
      </c>
      <c r="N295" s="87"/>
    </row>
    <row r="296" spans="1:14" s="92" customFormat="1" ht="26" x14ac:dyDescent="0.3">
      <c r="A296" s="87">
        <v>292</v>
      </c>
      <c r="B296" s="22" t="s">
        <v>214</v>
      </c>
      <c r="C296" s="21" t="s">
        <v>508</v>
      </c>
      <c r="D296" s="88">
        <v>43509</v>
      </c>
      <c r="E296" s="89">
        <v>409636</v>
      </c>
      <c r="F296" s="89">
        <v>407843</v>
      </c>
      <c r="G296" s="89">
        <v>108558.99749694914</v>
      </c>
      <c r="H296" s="87" t="s">
        <v>216</v>
      </c>
      <c r="I296" s="90">
        <f t="shared" si="8"/>
        <v>3.0094759058397424E-3</v>
      </c>
      <c r="J296" s="91" t="s">
        <v>217</v>
      </c>
      <c r="K296" s="91" t="s">
        <v>217</v>
      </c>
      <c r="L296" s="89">
        <f t="shared" si="9"/>
        <v>1793</v>
      </c>
      <c r="M296" s="91" t="s">
        <v>217</v>
      </c>
      <c r="N296" s="87"/>
    </row>
    <row r="297" spans="1:14" s="92" customFormat="1" ht="26" x14ac:dyDescent="0.3">
      <c r="A297" s="87">
        <v>293</v>
      </c>
      <c r="B297" s="22" t="s">
        <v>214</v>
      </c>
      <c r="C297" s="21" t="s">
        <v>509</v>
      </c>
      <c r="D297" s="88">
        <v>43509</v>
      </c>
      <c r="E297" s="89">
        <v>303740</v>
      </c>
      <c r="F297" s="89">
        <v>302033</v>
      </c>
      <c r="G297" s="89">
        <v>93064.370777429576</v>
      </c>
      <c r="H297" s="87" t="s">
        <v>216</v>
      </c>
      <c r="I297" s="90">
        <f t="shared" si="8"/>
        <v>2.2287032908950137E-3</v>
      </c>
      <c r="J297" s="91" t="s">
        <v>217</v>
      </c>
      <c r="K297" s="91" t="s">
        <v>217</v>
      </c>
      <c r="L297" s="89">
        <f t="shared" si="9"/>
        <v>1707</v>
      </c>
      <c r="M297" s="91" t="s">
        <v>217</v>
      </c>
      <c r="N297" s="87"/>
    </row>
    <row r="298" spans="1:14" s="92" customFormat="1" ht="26" x14ac:dyDescent="0.3">
      <c r="A298" s="87">
        <v>294</v>
      </c>
      <c r="B298" s="22" t="s">
        <v>214</v>
      </c>
      <c r="C298" s="21" t="s">
        <v>510</v>
      </c>
      <c r="D298" s="88">
        <v>43509</v>
      </c>
      <c r="E298" s="89">
        <v>372428</v>
      </c>
      <c r="F298" s="89">
        <v>370635</v>
      </c>
      <c r="G298" s="89">
        <v>94769.753428158816</v>
      </c>
      <c r="H298" s="87" t="s">
        <v>216</v>
      </c>
      <c r="I298" s="90">
        <f t="shared" si="8"/>
        <v>2.7349178540784394E-3</v>
      </c>
      <c r="J298" s="91" t="s">
        <v>217</v>
      </c>
      <c r="K298" s="91" t="s">
        <v>217</v>
      </c>
      <c r="L298" s="89">
        <f t="shared" si="9"/>
        <v>1793</v>
      </c>
      <c r="M298" s="91" t="s">
        <v>217</v>
      </c>
      <c r="N298" s="87"/>
    </row>
    <row r="299" spans="1:14" s="92" customFormat="1" ht="26" x14ac:dyDescent="0.3">
      <c r="A299" s="87">
        <v>295</v>
      </c>
      <c r="B299" s="22" t="s">
        <v>214</v>
      </c>
      <c r="C299" s="21" t="s">
        <v>511</v>
      </c>
      <c r="D299" s="88">
        <v>43509</v>
      </c>
      <c r="E299" s="89">
        <v>502621</v>
      </c>
      <c r="F299" s="89">
        <v>500828</v>
      </c>
      <c r="G299" s="89">
        <v>132002.03825152948</v>
      </c>
      <c r="H299" s="87" t="s">
        <v>216</v>
      </c>
      <c r="I299" s="90">
        <f t="shared" si="8"/>
        <v>3.69561277003628E-3</v>
      </c>
      <c r="J299" s="91" t="s">
        <v>217</v>
      </c>
      <c r="K299" s="91" t="s">
        <v>217</v>
      </c>
      <c r="L299" s="89">
        <f t="shared" si="9"/>
        <v>1793</v>
      </c>
      <c r="M299" s="91" t="s">
        <v>217</v>
      </c>
      <c r="N299" s="87"/>
    </row>
    <row r="300" spans="1:14" s="92" customFormat="1" ht="26" x14ac:dyDescent="0.3">
      <c r="A300" s="87">
        <v>296</v>
      </c>
      <c r="B300" s="22" t="s">
        <v>214</v>
      </c>
      <c r="C300" s="21" t="s">
        <v>512</v>
      </c>
      <c r="D300" s="88">
        <v>43509</v>
      </c>
      <c r="E300" s="89">
        <v>396504</v>
      </c>
      <c r="F300" s="89">
        <v>394796</v>
      </c>
      <c r="G300" s="89">
        <v>113183.50752331385</v>
      </c>
      <c r="H300" s="87" t="s">
        <v>216</v>
      </c>
      <c r="I300" s="90">
        <f t="shared" si="8"/>
        <v>2.9132020157803542E-3</v>
      </c>
      <c r="J300" s="91" t="s">
        <v>217</v>
      </c>
      <c r="K300" s="91" t="s">
        <v>217</v>
      </c>
      <c r="L300" s="89">
        <f t="shared" si="9"/>
        <v>1708</v>
      </c>
      <c r="M300" s="91" t="s">
        <v>217</v>
      </c>
      <c r="N300" s="87"/>
    </row>
    <row r="301" spans="1:14" s="92" customFormat="1" ht="26" x14ac:dyDescent="0.3">
      <c r="A301" s="87">
        <v>297</v>
      </c>
      <c r="B301" s="22" t="s">
        <v>214</v>
      </c>
      <c r="C301" s="21" t="s">
        <v>513</v>
      </c>
      <c r="D301" s="88">
        <v>43509</v>
      </c>
      <c r="E301" s="89">
        <v>230519</v>
      </c>
      <c r="F301" s="89">
        <v>229252</v>
      </c>
      <c r="G301" s="89">
        <v>69123.232293116569</v>
      </c>
      <c r="H301" s="87" t="s">
        <v>216</v>
      </c>
      <c r="I301" s="90">
        <f t="shared" si="8"/>
        <v>1.6916518620291943E-3</v>
      </c>
      <c r="J301" s="91" t="s">
        <v>217</v>
      </c>
      <c r="K301" s="91" t="s">
        <v>217</v>
      </c>
      <c r="L301" s="89">
        <f t="shared" si="9"/>
        <v>1267</v>
      </c>
      <c r="M301" s="91" t="s">
        <v>217</v>
      </c>
      <c r="N301" s="87"/>
    </row>
    <row r="302" spans="1:14" s="92" customFormat="1" ht="26" x14ac:dyDescent="0.3">
      <c r="A302" s="87">
        <v>298</v>
      </c>
      <c r="B302" s="22" t="s">
        <v>214</v>
      </c>
      <c r="C302" s="21" t="s">
        <v>514</v>
      </c>
      <c r="D302" s="88">
        <v>43509</v>
      </c>
      <c r="E302" s="89">
        <v>252052</v>
      </c>
      <c r="F302" s="89">
        <v>250785</v>
      </c>
      <c r="G302" s="89">
        <v>64328.67584790766</v>
      </c>
      <c r="H302" s="87" t="s">
        <v>216</v>
      </c>
      <c r="I302" s="90">
        <f t="shared" si="8"/>
        <v>1.8505439962093744E-3</v>
      </c>
      <c r="J302" s="91" t="s">
        <v>217</v>
      </c>
      <c r="K302" s="91" t="s">
        <v>217</v>
      </c>
      <c r="L302" s="89">
        <f t="shared" si="9"/>
        <v>1267</v>
      </c>
      <c r="M302" s="91" t="s">
        <v>217</v>
      </c>
      <c r="N302" s="87"/>
    </row>
    <row r="303" spans="1:14" s="92" customFormat="1" ht="26" x14ac:dyDescent="0.3">
      <c r="A303" s="87">
        <v>299</v>
      </c>
      <c r="B303" s="22" t="s">
        <v>214</v>
      </c>
      <c r="C303" s="21" t="s">
        <v>515</v>
      </c>
      <c r="D303" s="88">
        <v>43509</v>
      </c>
      <c r="E303" s="89">
        <v>225594</v>
      </c>
      <c r="F303" s="89">
        <v>224327</v>
      </c>
      <c r="G303" s="89">
        <v>56861.803202598843</v>
      </c>
      <c r="H303" s="87" t="s">
        <v>216</v>
      </c>
      <c r="I303" s="90">
        <f t="shared" si="8"/>
        <v>1.6553102579407073E-3</v>
      </c>
      <c r="J303" s="91" t="s">
        <v>217</v>
      </c>
      <c r="K303" s="91" t="s">
        <v>217</v>
      </c>
      <c r="L303" s="89">
        <f t="shared" si="9"/>
        <v>1267</v>
      </c>
      <c r="M303" s="91" t="s">
        <v>217</v>
      </c>
      <c r="N303" s="87"/>
    </row>
    <row r="304" spans="1:14" s="92" customFormat="1" ht="26" x14ac:dyDescent="0.3">
      <c r="A304" s="87">
        <v>300</v>
      </c>
      <c r="B304" s="22" t="s">
        <v>214</v>
      </c>
      <c r="C304" s="21" t="s">
        <v>516</v>
      </c>
      <c r="D304" s="88">
        <v>43509</v>
      </c>
      <c r="E304" s="89">
        <v>254042</v>
      </c>
      <c r="F304" s="89">
        <v>252774</v>
      </c>
      <c r="G304" s="89">
        <v>65545.644962485239</v>
      </c>
      <c r="H304" s="87" t="s">
        <v>216</v>
      </c>
      <c r="I304" s="90">
        <f t="shared" si="8"/>
        <v>1.8652208389569886E-3</v>
      </c>
      <c r="J304" s="91" t="s">
        <v>217</v>
      </c>
      <c r="K304" s="91" t="s">
        <v>217</v>
      </c>
      <c r="L304" s="89">
        <f t="shared" si="9"/>
        <v>1268</v>
      </c>
      <c r="M304" s="91" t="s">
        <v>217</v>
      </c>
      <c r="N304" s="87"/>
    </row>
    <row r="305" spans="1:14" s="92" customFormat="1" ht="26" x14ac:dyDescent="0.3">
      <c r="A305" s="87">
        <v>301</v>
      </c>
      <c r="B305" s="22" t="s">
        <v>214</v>
      </c>
      <c r="C305" s="21" t="s">
        <v>517</v>
      </c>
      <c r="D305" s="88">
        <v>43509</v>
      </c>
      <c r="E305" s="89">
        <v>311854</v>
      </c>
      <c r="F305" s="89">
        <v>310645</v>
      </c>
      <c r="G305" s="89">
        <v>102303.36595577076</v>
      </c>
      <c r="H305" s="87" t="s">
        <v>216</v>
      </c>
      <c r="I305" s="90">
        <f t="shared" si="8"/>
        <v>2.292251289759998E-3</v>
      </c>
      <c r="J305" s="91" t="s">
        <v>217</v>
      </c>
      <c r="K305" s="91" t="s">
        <v>217</v>
      </c>
      <c r="L305" s="89">
        <f t="shared" si="9"/>
        <v>1209</v>
      </c>
      <c r="M305" s="91" t="s">
        <v>217</v>
      </c>
      <c r="N305" s="87"/>
    </row>
    <row r="306" spans="1:14" s="92" customFormat="1" ht="26" x14ac:dyDescent="0.3">
      <c r="A306" s="87">
        <v>302</v>
      </c>
      <c r="B306" s="22" t="s">
        <v>214</v>
      </c>
      <c r="C306" s="21" t="s">
        <v>518</v>
      </c>
      <c r="D306" s="88">
        <v>43509</v>
      </c>
      <c r="E306" s="89">
        <v>318368</v>
      </c>
      <c r="F306" s="89">
        <v>317159</v>
      </c>
      <c r="G306" s="89">
        <v>109011.56370641998</v>
      </c>
      <c r="H306" s="87" t="s">
        <v>216</v>
      </c>
      <c r="I306" s="90">
        <f t="shared" si="8"/>
        <v>2.3403181342335822E-3</v>
      </c>
      <c r="J306" s="91" t="s">
        <v>217</v>
      </c>
      <c r="K306" s="91" t="s">
        <v>217</v>
      </c>
      <c r="L306" s="89">
        <f t="shared" si="9"/>
        <v>1209</v>
      </c>
      <c r="M306" s="91" t="s">
        <v>217</v>
      </c>
      <c r="N306" s="87"/>
    </row>
    <row r="307" spans="1:14" s="92" customFormat="1" ht="26" x14ac:dyDescent="0.3">
      <c r="A307" s="87">
        <v>303</v>
      </c>
      <c r="B307" s="22" t="s">
        <v>214</v>
      </c>
      <c r="C307" s="21" t="s">
        <v>519</v>
      </c>
      <c r="D307" s="88">
        <v>43509</v>
      </c>
      <c r="E307" s="89">
        <v>195301</v>
      </c>
      <c r="F307" s="89">
        <v>194092</v>
      </c>
      <c r="G307" s="89">
        <v>48529.25486377917</v>
      </c>
      <c r="H307" s="87" t="s">
        <v>216</v>
      </c>
      <c r="I307" s="90">
        <f t="shared" si="8"/>
        <v>1.4322060143639767E-3</v>
      </c>
      <c r="J307" s="91" t="s">
        <v>217</v>
      </c>
      <c r="K307" s="91" t="s">
        <v>217</v>
      </c>
      <c r="L307" s="89">
        <f t="shared" si="9"/>
        <v>1209</v>
      </c>
      <c r="M307" s="91" t="s">
        <v>217</v>
      </c>
      <c r="N307" s="87"/>
    </row>
    <row r="308" spans="1:14" s="92" customFormat="1" ht="26" x14ac:dyDescent="0.3">
      <c r="A308" s="87">
        <v>304</v>
      </c>
      <c r="B308" s="22" t="s">
        <v>214</v>
      </c>
      <c r="C308" s="21" t="s">
        <v>520</v>
      </c>
      <c r="D308" s="88">
        <v>43509</v>
      </c>
      <c r="E308" s="89">
        <v>201528</v>
      </c>
      <c r="F308" s="89">
        <v>200261</v>
      </c>
      <c r="G308" s="89">
        <v>41878.633583883297</v>
      </c>
      <c r="H308" s="87" t="s">
        <v>216</v>
      </c>
      <c r="I308" s="90">
        <f t="shared" si="8"/>
        <v>1.4777271017998904E-3</v>
      </c>
      <c r="J308" s="91" t="s">
        <v>217</v>
      </c>
      <c r="K308" s="91" t="s">
        <v>217</v>
      </c>
      <c r="L308" s="89">
        <f t="shared" si="9"/>
        <v>1267</v>
      </c>
      <c r="M308" s="91" t="s">
        <v>217</v>
      </c>
      <c r="N308" s="87"/>
    </row>
    <row r="309" spans="1:14" s="92" customFormat="1" ht="26" x14ac:dyDescent="0.3">
      <c r="A309" s="87">
        <v>305</v>
      </c>
      <c r="B309" s="22" t="s">
        <v>214</v>
      </c>
      <c r="C309" s="21" t="s">
        <v>521</v>
      </c>
      <c r="D309" s="88">
        <v>43509</v>
      </c>
      <c r="E309" s="89">
        <v>236768</v>
      </c>
      <c r="F309" s="89">
        <v>235501</v>
      </c>
      <c r="G309" s="89">
        <v>68190.521522564057</v>
      </c>
      <c r="H309" s="87" t="s">
        <v>216</v>
      </c>
      <c r="I309" s="90">
        <f t="shared" si="8"/>
        <v>1.7377632699376114E-3</v>
      </c>
      <c r="J309" s="91" t="s">
        <v>217</v>
      </c>
      <c r="K309" s="91" t="s">
        <v>217</v>
      </c>
      <c r="L309" s="89">
        <f t="shared" si="9"/>
        <v>1267</v>
      </c>
      <c r="M309" s="91" t="s">
        <v>217</v>
      </c>
      <c r="N309" s="87"/>
    </row>
    <row r="310" spans="1:14" s="92" customFormat="1" ht="26" x14ac:dyDescent="0.3">
      <c r="A310" s="87">
        <v>306</v>
      </c>
      <c r="B310" s="22" t="s">
        <v>214</v>
      </c>
      <c r="C310" s="21" t="s">
        <v>522</v>
      </c>
      <c r="D310" s="88">
        <v>43509</v>
      </c>
      <c r="E310" s="89">
        <v>256573</v>
      </c>
      <c r="F310" s="89">
        <v>255305</v>
      </c>
      <c r="G310" s="89">
        <v>64329.56214772052</v>
      </c>
      <c r="H310" s="87" t="s">
        <v>216</v>
      </c>
      <c r="I310" s="90">
        <f t="shared" si="8"/>
        <v>1.883897102905813E-3</v>
      </c>
      <c r="J310" s="91" t="s">
        <v>217</v>
      </c>
      <c r="K310" s="91" t="s">
        <v>217</v>
      </c>
      <c r="L310" s="89">
        <f t="shared" si="9"/>
        <v>1268</v>
      </c>
      <c r="M310" s="91" t="s">
        <v>217</v>
      </c>
      <c r="N310" s="87"/>
    </row>
    <row r="311" spans="1:14" s="92" customFormat="1" ht="26" x14ac:dyDescent="0.3">
      <c r="A311" s="87">
        <v>307</v>
      </c>
      <c r="B311" s="22" t="s">
        <v>214</v>
      </c>
      <c r="C311" s="21" t="s">
        <v>523</v>
      </c>
      <c r="D311" s="88">
        <v>43509</v>
      </c>
      <c r="E311" s="89">
        <v>269556</v>
      </c>
      <c r="F311" s="89">
        <v>268175</v>
      </c>
      <c r="G311" s="89">
        <v>54630.229477393426</v>
      </c>
      <c r="H311" s="87" t="s">
        <v>216</v>
      </c>
      <c r="I311" s="90">
        <f t="shared" si="8"/>
        <v>1.9788649089197878E-3</v>
      </c>
      <c r="J311" s="91" t="s">
        <v>217</v>
      </c>
      <c r="K311" s="91" t="s">
        <v>217</v>
      </c>
      <c r="L311" s="89">
        <f t="shared" si="9"/>
        <v>1381</v>
      </c>
      <c r="M311" s="91" t="s">
        <v>217</v>
      </c>
      <c r="N311" s="87"/>
    </row>
    <row r="312" spans="1:14" s="92" customFormat="1" ht="26" x14ac:dyDescent="0.3">
      <c r="A312" s="87">
        <v>308</v>
      </c>
      <c r="B312" s="22" t="s">
        <v>214</v>
      </c>
      <c r="C312" s="21" t="s">
        <v>524</v>
      </c>
      <c r="D312" s="88">
        <v>43509</v>
      </c>
      <c r="E312" s="89">
        <v>243302</v>
      </c>
      <c r="F312" s="89">
        <v>242092</v>
      </c>
      <c r="G312" s="89">
        <v>83005.542188146559</v>
      </c>
      <c r="H312" s="87" t="s">
        <v>216</v>
      </c>
      <c r="I312" s="90">
        <f t="shared" si="8"/>
        <v>1.7863982978659802E-3</v>
      </c>
      <c r="J312" s="91" t="s">
        <v>217</v>
      </c>
      <c r="K312" s="91" t="s">
        <v>217</v>
      </c>
      <c r="L312" s="89">
        <f t="shared" si="9"/>
        <v>1210</v>
      </c>
      <c r="M312" s="91" t="s">
        <v>217</v>
      </c>
      <c r="N312" s="87"/>
    </row>
    <row r="313" spans="1:14" s="92" customFormat="1" ht="26" x14ac:dyDescent="0.3">
      <c r="A313" s="87">
        <v>309</v>
      </c>
      <c r="B313" s="22" t="s">
        <v>214</v>
      </c>
      <c r="C313" s="21" t="s">
        <v>525</v>
      </c>
      <c r="D313" s="88">
        <v>43509</v>
      </c>
      <c r="E313" s="89">
        <v>200247</v>
      </c>
      <c r="F313" s="89">
        <v>199038</v>
      </c>
      <c r="G313" s="89">
        <v>58027.860883978254</v>
      </c>
      <c r="H313" s="87" t="s">
        <v>216</v>
      </c>
      <c r="I313" s="90">
        <f t="shared" si="8"/>
        <v>1.4687025775764956E-3</v>
      </c>
      <c r="J313" s="91" t="s">
        <v>217</v>
      </c>
      <c r="K313" s="91" t="s">
        <v>217</v>
      </c>
      <c r="L313" s="89">
        <f t="shared" si="9"/>
        <v>1209</v>
      </c>
      <c r="M313" s="91" t="s">
        <v>217</v>
      </c>
      <c r="N313" s="87"/>
    </row>
    <row r="314" spans="1:14" s="92" customFormat="1" ht="26" x14ac:dyDescent="0.3">
      <c r="A314" s="87">
        <v>310</v>
      </c>
      <c r="B314" s="22" t="s">
        <v>214</v>
      </c>
      <c r="C314" s="21" t="s">
        <v>526</v>
      </c>
      <c r="D314" s="88">
        <v>43509</v>
      </c>
      <c r="E314" s="89">
        <v>175666</v>
      </c>
      <c r="F314" s="89">
        <v>174457</v>
      </c>
      <c r="G314" s="89">
        <v>52210.945901506915</v>
      </c>
      <c r="H314" s="87" t="s">
        <v>216</v>
      </c>
      <c r="I314" s="90">
        <f t="shared" si="8"/>
        <v>1.2873192333939384E-3</v>
      </c>
      <c r="J314" s="91" t="s">
        <v>217</v>
      </c>
      <c r="K314" s="91" t="s">
        <v>217</v>
      </c>
      <c r="L314" s="89">
        <f t="shared" si="9"/>
        <v>1209</v>
      </c>
      <c r="M314" s="91" t="s">
        <v>217</v>
      </c>
      <c r="N314" s="87"/>
    </row>
    <row r="315" spans="1:14" s="92" customFormat="1" ht="26" x14ac:dyDescent="0.3">
      <c r="A315" s="87">
        <v>311</v>
      </c>
      <c r="B315" s="22" t="s">
        <v>214</v>
      </c>
      <c r="C315" s="21" t="s">
        <v>527</v>
      </c>
      <c r="D315" s="88">
        <v>43509</v>
      </c>
      <c r="E315" s="89">
        <v>192184</v>
      </c>
      <c r="F315" s="89">
        <v>190974</v>
      </c>
      <c r="G315" s="89">
        <v>52736.359440590793</v>
      </c>
      <c r="H315" s="87" t="s">
        <v>216</v>
      </c>
      <c r="I315" s="90">
        <f t="shared" si="8"/>
        <v>1.409198273948159E-3</v>
      </c>
      <c r="J315" s="91" t="s">
        <v>217</v>
      </c>
      <c r="K315" s="91" t="s">
        <v>217</v>
      </c>
      <c r="L315" s="89">
        <f t="shared" si="9"/>
        <v>1210</v>
      </c>
      <c r="M315" s="91" t="s">
        <v>217</v>
      </c>
      <c r="N315" s="87"/>
    </row>
    <row r="316" spans="1:14" s="92" customFormat="1" ht="26" x14ac:dyDescent="0.3">
      <c r="A316" s="87">
        <v>312</v>
      </c>
      <c r="B316" s="22" t="s">
        <v>214</v>
      </c>
      <c r="C316" s="21" t="s">
        <v>528</v>
      </c>
      <c r="D316" s="88">
        <v>43509</v>
      </c>
      <c r="E316" s="89">
        <v>247788</v>
      </c>
      <c r="F316" s="89">
        <v>247277</v>
      </c>
      <c r="G316" s="89">
        <v>59332.167827266006</v>
      </c>
      <c r="H316" s="87" t="s">
        <v>216</v>
      </c>
      <c r="I316" s="90">
        <f t="shared" si="8"/>
        <v>1.8246584434901028E-3</v>
      </c>
      <c r="J316" s="91" t="s">
        <v>217</v>
      </c>
      <c r="K316" s="91" t="s">
        <v>217</v>
      </c>
      <c r="L316" s="89">
        <f t="shared" si="9"/>
        <v>511</v>
      </c>
      <c r="M316" s="91" t="s">
        <v>217</v>
      </c>
      <c r="N316" s="87"/>
    </row>
    <row r="317" spans="1:14" s="92" customFormat="1" ht="26" x14ac:dyDescent="0.3">
      <c r="A317" s="87">
        <v>313</v>
      </c>
      <c r="B317" s="22" t="s">
        <v>214</v>
      </c>
      <c r="C317" s="21" t="s">
        <v>529</v>
      </c>
      <c r="D317" s="88">
        <v>43509</v>
      </c>
      <c r="E317" s="89">
        <v>270794</v>
      </c>
      <c r="F317" s="89">
        <v>269462</v>
      </c>
      <c r="G317" s="89">
        <v>70178.968580456916</v>
      </c>
      <c r="H317" s="87" t="s">
        <v>216</v>
      </c>
      <c r="I317" s="90">
        <f t="shared" si="8"/>
        <v>1.9883616895211851E-3</v>
      </c>
      <c r="J317" s="91" t="s">
        <v>217</v>
      </c>
      <c r="K317" s="91" t="s">
        <v>217</v>
      </c>
      <c r="L317" s="89">
        <f t="shared" si="9"/>
        <v>1332</v>
      </c>
      <c r="M317" s="91" t="s">
        <v>217</v>
      </c>
      <c r="N317" s="87"/>
    </row>
    <row r="318" spans="1:14" s="92" customFormat="1" ht="26" x14ac:dyDescent="0.3">
      <c r="A318" s="87">
        <v>314</v>
      </c>
      <c r="B318" s="22" t="s">
        <v>214</v>
      </c>
      <c r="C318" s="21" t="s">
        <v>530</v>
      </c>
      <c r="D318" s="88">
        <v>43509</v>
      </c>
      <c r="E318" s="89">
        <v>261708</v>
      </c>
      <c r="F318" s="89">
        <v>260498</v>
      </c>
      <c r="G318" s="89">
        <v>93426.091778494738</v>
      </c>
      <c r="H318" s="87" t="s">
        <v>216</v>
      </c>
      <c r="I318" s="90">
        <f t="shared" si="8"/>
        <v>1.9222162805771861E-3</v>
      </c>
      <c r="J318" s="91" t="s">
        <v>217</v>
      </c>
      <c r="K318" s="91" t="s">
        <v>217</v>
      </c>
      <c r="L318" s="89">
        <f t="shared" si="9"/>
        <v>1210</v>
      </c>
      <c r="M318" s="91" t="s">
        <v>217</v>
      </c>
      <c r="N318" s="87"/>
    </row>
    <row r="319" spans="1:14" s="92" customFormat="1" ht="26" x14ac:dyDescent="0.3">
      <c r="A319" s="87">
        <v>315</v>
      </c>
      <c r="B319" s="22" t="s">
        <v>214</v>
      </c>
      <c r="C319" s="21" t="s">
        <v>531</v>
      </c>
      <c r="D319" s="88">
        <v>43509</v>
      </c>
      <c r="E319" s="89">
        <v>251162</v>
      </c>
      <c r="F319" s="89">
        <v>249895</v>
      </c>
      <c r="G319" s="89">
        <v>70603.660408210388</v>
      </c>
      <c r="H319" s="87" t="s">
        <v>216</v>
      </c>
      <c r="I319" s="90">
        <f t="shared" si="8"/>
        <v>1.8439766809527746E-3</v>
      </c>
      <c r="J319" s="91" t="s">
        <v>217</v>
      </c>
      <c r="K319" s="91" t="s">
        <v>217</v>
      </c>
      <c r="L319" s="89">
        <f t="shared" si="9"/>
        <v>1267</v>
      </c>
      <c r="M319" s="91" t="s">
        <v>217</v>
      </c>
      <c r="N319" s="87"/>
    </row>
    <row r="320" spans="1:14" s="92" customFormat="1" ht="26" x14ac:dyDescent="0.3">
      <c r="A320" s="87">
        <v>316</v>
      </c>
      <c r="B320" s="22" t="s">
        <v>214</v>
      </c>
      <c r="C320" s="21" t="s">
        <v>532</v>
      </c>
      <c r="D320" s="88">
        <v>43509</v>
      </c>
      <c r="E320" s="89">
        <v>221043</v>
      </c>
      <c r="F320" s="89">
        <v>219834</v>
      </c>
      <c r="G320" s="89">
        <v>64083.619603058687</v>
      </c>
      <c r="H320" s="87" t="s">
        <v>216</v>
      </c>
      <c r="I320" s="90">
        <f t="shared" si="8"/>
        <v>1.6221563844037387E-3</v>
      </c>
      <c r="J320" s="91" t="s">
        <v>217</v>
      </c>
      <c r="K320" s="91" t="s">
        <v>217</v>
      </c>
      <c r="L320" s="89">
        <f t="shared" si="9"/>
        <v>1209</v>
      </c>
      <c r="M320" s="91" t="s">
        <v>217</v>
      </c>
      <c r="N320" s="87"/>
    </row>
    <row r="321" spans="1:14" s="92" customFormat="1" ht="26" x14ac:dyDescent="0.3">
      <c r="A321" s="87">
        <v>317</v>
      </c>
      <c r="B321" s="22" t="s">
        <v>214</v>
      </c>
      <c r="C321" s="21" t="s">
        <v>533</v>
      </c>
      <c r="D321" s="88">
        <v>43509</v>
      </c>
      <c r="E321" s="89">
        <v>250947</v>
      </c>
      <c r="F321" s="89">
        <v>249738</v>
      </c>
      <c r="G321" s="89">
        <v>96122.299939103788</v>
      </c>
      <c r="H321" s="87" t="s">
        <v>216</v>
      </c>
      <c r="I321" s="90">
        <f t="shared" si="8"/>
        <v>1.8428181770254869E-3</v>
      </c>
      <c r="J321" s="91" t="s">
        <v>217</v>
      </c>
      <c r="K321" s="91" t="s">
        <v>217</v>
      </c>
      <c r="L321" s="89">
        <f t="shared" si="9"/>
        <v>1209</v>
      </c>
      <c r="M321" s="91" t="s">
        <v>217</v>
      </c>
      <c r="N321" s="87"/>
    </row>
    <row r="322" spans="1:14" s="92" customFormat="1" ht="26" x14ac:dyDescent="0.3">
      <c r="A322" s="87">
        <v>318</v>
      </c>
      <c r="B322" s="22" t="s">
        <v>214</v>
      </c>
      <c r="C322" s="21" t="s">
        <v>534</v>
      </c>
      <c r="D322" s="88">
        <v>43509</v>
      </c>
      <c r="E322" s="89">
        <v>223454</v>
      </c>
      <c r="F322" s="89">
        <v>222244</v>
      </c>
      <c r="G322" s="89">
        <v>63047.441854062265</v>
      </c>
      <c r="H322" s="87" t="s">
        <v>216</v>
      </c>
      <c r="I322" s="90">
        <f t="shared" si="8"/>
        <v>1.6399397886379017E-3</v>
      </c>
      <c r="J322" s="91" t="s">
        <v>217</v>
      </c>
      <c r="K322" s="91" t="s">
        <v>217</v>
      </c>
      <c r="L322" s="89">
        <f t="shared" si="9"/>
        <v>1210</v>
      </c>
      <c r="M322" s="91" t="s">
        <v>217</v>
      </c>
      <c r="N322" s="87"/>
    </row>
    <row r="323" spans="1:14" s="92" customFormat="1" ht="26" x14ac:dyDescent="0.3">
      <c r="A323" s="87">
        <v>319</v>
      </c>
      <c r="B323" s="22" t="s">
        <v>214</v>
      </c>
      <c r="C323" s="21" t="s">
        <v>535</v>
      </c>
      <c r="D323" s="88">
        <v>43509</v>
      </c>
      <c r="E323" s="89">
        <v>385459</v>
      </c>
      <c r="F323" s="89">
        <v>383751</v>
      </c>
      <c r="G323" s="89">
        <v>78456.595783910903</v>
      </c>
      <c r="H323" s="87" t="s">
        <v>216</v>
      </c>
      <c r="I323" s="90">
        <f t="shared" si="8"/>
        <v>2.8317008955453618E-3</v>
      </c>
      <c r="J323" s="91" t="s">
        <v>217</v>
      </c>
      <c r="K323" s="91" t="s">
        <v>217</v>
      </c>
      <c r="L323" s="89">
        <f t="shared" si="9"/>
        <v>1708</v>
      </c>
      <c r="M323" s="91" t="s">
        <v>217</v>
      </c>
      <c r="N323" s="87"/>
    </row>
    <row r="324" spans="1:14" s="92" customFormat="1" ht="26" x14ac:dyDescent="0.3">
      <c r="A324" s="87">
        <v>320</v>
      </c>
      <c r="B324" s="22" t="s">
        <v>214</v>
      </c>
      <c r="C324" s="21" t="s">
        <v>536</v>
      </c>
      <c r="D324" s="88">
        <v>43509</v>
      </c>
      <c r="E324" s="89">
        <v>244028</v>
      </c>
      <c r="F324" s="89">
        <v>242699</v>
      </c>
      <c r="G324" s="89">
        <v>64394.212458279355</v>
      </c>
      <c r="H324" s="87" t="s">
        <v>216</v>
      </c>
      <c r="I324" s="90">
        <f t="shared" si="8"/>
        <v>1.7908773544510993E-3</v>
      </c>
      <c r="J324" s="91" t="s">
        <v>217</v>
      </c>
      <c r="K324" s="91" t="s">
        <v>217</v>
      </c>
      <c r="L324" s="89">
        <f t="shared" si="9"/>
        <v>1329</v>
      </c>
      <c r="M324" s="91" t="s">
        <v>217</v>
      </c>
      <c r="N324" s="87"/>
    </row>
    <row r="325" spans="1:14" s="92" customFormat="1" ht="26" x14ac:dyDescent="0.3">
      <c r="A325" s="87">
        <v>321</v>
      </c>
      <c r="B325" s="22" t="s">
        <v>214</v>
      </c>
      <c r="C325" s="21" t="s">
        <v>537</v>
      </c>
      <c r="D325" s="88">
        <v>43509</v>
      </c>
      <c r="E325" s="89">
        <v>195463</v>
      </c>
      <c r="F325" s="89">
        <v>194254</v>
      </c>
      <c r="G325" s="89">
        <v>56442.873212277314</v>
      </c>
      <c r="H325" s="87" t="s">
        <v>216</v>
      </c>
      <c r="I325" s="90">
        <f t="shared" si="8"/>
        <v>1.4334014133207959E-3</v>
      </c>
      <c r="J325" s="91" t="s">
        <v>217</v>
      </c>
      <c r="K325" s="91" t="s">
        <v>217</v>
      </c>
      <c r="L325" s="89">
        <f t="shared" si="9"/>
        <v>1209</v>
      </c>
      <c r="M325" s="91" t="s">
        <v>217</v>
      </c>
      <c r="N325" s="87"/>
    </row>
    <row r="326" spans="1:14" s="92" customFormat="1" ht="26" x14ac:dyDescent="0.3">
      <c r="A326" s="87">
        <v>322</v>
      </c>
      <c r="B326" s="22" t="s">
        <v>214</v>
      </c>
      <c r="C326" s="21" t="s">
        <v>538</v>
      </c>
      <c r="D326" s="88">
        <v>43509</v>
      </c>
      <c r="E326" s="89">
        <v>205189</v>
      </c>
      <c r="F326" s="89">
        <v>203980</v>
      </c>
      <c r="G326" s="89">
        <v>66695.710693275585</v>
      </c>
      <c r="H326" s="87" t="s">
        <v>216</v>
      </c>
      <c r="I326" s="90">
        <f t="shared" ref="I326:I389" si="10">F326/$F$612</f>
        <v>1.5051696247653894E-3</v>
      </c>
      <c r="J326" s="91" t="s">
        <v>217</v>
      </c>
      <c r="K326" s="91" t="s">
        <v>217</v>
      </c>
      <c r="L326" s="89">
        <f t="shared" ref="L326:L389" si="11">E326-F326</f>
        <v>1209</v>
      </c>
      <c r="M326" s="91" t="s">
        <v>217</v>
      </c>
      <c r="N326" s="87"/>
    </row>
    <row r="327" spans="1:14" s="92" customFormat="1" ht="26" x14ac:dyDescent="0.3">
      <c r="A327" s="87">
        <v>323</v>
      </c>
      <c r="B327" s="22" t="s">
        <v>214</v>
      </c>
      <c r="C327" s="21" t="s">
        <v>539</v>
      </c>
      <c r="D327" s="88">
        <v>43509</v>
      </c>
      <c r="E327" s="89">
        <v>214129</v>
      </c>
      <c r="F327" s="89">
        <v>212920</v>
      </c>
      <c r="G327" s="89">
        <v>68560.553094573086</v>
      </c>
      <c r="H327" s="87" t="s">
        <v>216</v>
      </c>
      <c r="I327" s="90">
        <f t="shared" si="10"/>
        <v>1.5711379375676375E-3</v>
      </c>
      <c r="J327" s="91" t="s">
        <v>217</v>
      </c>
      <c r="K327" s="91" t="s">
        <v>217</v>
      </c>
      <c r="L327" s="89">
        <f t="shared" si="11"/>
        <v>1209</v>
      </c>
      <c r="M327" s="91" t="s">
        <v>217</v>
      </c>
      <c r="N327" s="87"/>
    </row>
    <row r="328" spans="1:14" s="92" customFormat="1" ht="26" x14ac:dyDescent="0.3">
      <c r="A328" s="87">
        <v>324</v>
      </c>
      <c r="B328" s="22" t="s">
        <v>214</v>
      </c>
      <c r="C328" s="21" t="s">
        <v>540</v>
      </c>
      <c r="D328" s="88">
        <v>43509</v>
      </c>
      <c r="E328" s="89">
        <v>231095</v>
      </c>
      <c r="F328" s="89">
        <v>229376</v>
      </c>
      <c r="G328" s="89">
        <v>83864.607555507042</v>
      </c>
      <c r="H328" s="87" t="s">
        <v>216</v>
      </c>
      <c r="I328" s="90">
        <f t="shared" si="10"/>
        <v>1.6925668587615744E-3</v>
      </c>
      <c r="J328" s="91" t="s">
        <v>217</v>
      </c>
      <c r="K328" s="91" t="s">
        <v>217</v>
      </c>
      <c r="L328" s="89">
        <f t="shared" si="11"/>
        <v>1719</v>
      </c>
      <c r="M328" s="91" t="s">
        <v>217</v>
      </c>
      <c r="N328" s="87"/>
    </row>
    <row r="329" spans="1:14" s="92" customFormat="1" ht="26" x14ac:dyDescent="0.3">
      <c r="A329" s="87">
        <v>325</v>
      </c>
      <c r="B329" s="22" t="s">
        <v>214</v>
      </c>
      <c r="C329" s="21" t="s">
        <v>541</v>
      </c>
      <c r="D329" s="88">
        <v>43509</v>
      </c>
      <c r="E329" s="89">
        <v>190145</v>
      </c>
      <c r="F329" s="89">
        <v>189083</v>
      </c>
      <c r="G329" s="89">
        <v>62493.124458092541</v>
      </c>
      <c r="H329" s="87" t="s">
        <v>216</v>
      </c>
      <c r="I329" s="90">
        <f t="shared" si="10"/>
        <v>1.3952445737793614E-3</v>
      </c>
      <c r="J329" s="91" t="s">
        <v>217</v>
      </c>
      <c r="K329" s="91" t="s">
        <v>217</v>
      </c>
      <c r="L329" s="89">
        <f t="shared" si="11"/>
        <v>1062</v>
      </c>
      <c r="M329" s="91" t="s">
        <v>217</v>
      </c>
      <c r="N329" s="87"/>
    </row>
    <row r="330" spans="1:14" s="92" customFormat="1" ht="26" x14ac:dyDescent="0.3">
      <c r="A330" s="87">
        <v>326</v>
      </c>
      <c r="B330" s="22" t="s">
        <v>214</v>
      </c>
      <c r="C330" s="21" t="s">
        <v>542</v>
      </c>
      <c r="D330" s="88">
        <v>43509</v>
      </c>
      <c r="E330" s="89">
        <v>190705</v>
      </c>
      <c r="F330" s="89">
        <v>189644</v>
      </c>
      <c r="G330" s="89">
        <v>55099.360178102484</v>
      </c>
      <c r="H330" s="87" t="s">
        <v>216</v>
      </c>
      <c r="I330" s="90">
        <f t="shared" si="10"/>
        <v>1.3993841960927909E-3</v>
      </c>
      <c r="J330" s="91" t="s">
        <v>217</v>
      </c>
      <c r="K330" s="91" t="s">
        <v>217</v>
      </c>
      <c r="L330" s="89">
        <f t="shared" si="11"/>
        <v>1061</v>
      </c>
      <c r="M330" s="91" t="s">
        <v>217</v>
      </c>
      <c r="N330" s="87"/>
    </row>
    <row r="331" spans="1:14" s="92" customFormat="1" ht="26" x14ac:dyDescent="0.3">
      <c r="A331" s="87">
        <v>327</v>
      </c>
      <c r="B331" s="22" t="s">
        <v>214</v>
      </c>
      <c r="C331" s="21" t="s">
        <v>543</v>
      </c>
      <c r="D331" s="88">
        <v>43509</v>
      </c>
      <c r="E331" s="89">
        <v>205043</v>
      </c>
      <c r="F331" s="89">
        <v>203981</v>
      </c>
      <c r="G331" s="89">
        <v>62381.097568286365</v>
      </c>
      <c r="H331" s="87" t="s">
        <v>216</v>
      </c>
      <c r="I331" s="90">
        <f t="shared" si="10"/>
        <v>1.5051770037712957E-3</v>
      </c>
      <c r="J331" s="91" t="s">
        <v>217</v>
      </c>
      <c r="K331" s="91" t="s">
        <v>217</v>
      </c>
      <c r="L331" s="89">
        <f t="shared" si="11"/>
        <v>1062</v>
      </c>
      <c r="M331" s="91" t="s">
        <v>217</v>
      </c>
      <c r="N331" s="87"/>
    </row>
    <row r="332" spans="1:14" s="92" customFormat="1" ht="26" x14ac:dyDescent="0.3">
      <c r="A332" s="87">
        <v>328</v>
      </c>
      <c r="B332" s="22" t="s">
        <v>214</v>
      </c>
      <c r="C332" s="21" t="s">
        <v>544</v>
      </c>
      <c r="D332" s="88">
        <v>43509</v>
      </c>
      <c r="E332" s="89">
        <v>285883</v>
      </c>
      <c r="F332" s="89">
        <v>284547</v>
      </c>
      <c r="G332" s="89">
        <v>73254.558755387639</v>
      </c>
      <c r="H332" s="87" t="s">
        <v>216</v>
      </c>
      <c r="I332" s="90">
        <f t="shared" si="10"/>
        <v>2.099673993617596E-3</v>
      </c>
      <c r="J332" s="91" t="s">
        <v>217</v>
      </c>
      <c r="K332" s="91" t="s">
        <v>217</v>
      </c>
      <c r="L332" s="89">
        <f t="shared" si="11"/>
        <v>1336</v>
      </c>
      <c r="M332" s="91" t="s">
        <v>217</v>
      </c>
      <c r="N332" s="87"/>
    </row>
    <row r="333" spans="1:14" s="92" customFormat="1" ht="26" x14ac:dyDescent="0.3">
      <c r="A333" s="87">
        <v>329</v>
      </c>
      <c r="B333" s="22" t="s">
        <v>214</v>
      </c>
      <c r="C333" s="21" t="s">
        <v>545</v>
      </c>
      <c r="D333" s="88">
        <v>43509</v>
      </c>
      <c r="E333" s="89">
        <v>144788</v>
      </c>
      <c r="F333" s="89">
        <v>143726</v>
      </c>
      <c r="G333" s="89">
        <v>47798.921198752389</v>
      </c>
      <c r="H333" s="87" t="s">
        <v>216</v>
      </c>
      <c r="I333" s="90">
        <f t="shared" si="10"/>
        <v>1.0605550028876868E-3</v>
      </c>
      <c r="J333" s="91" t="s">
        <v>217</v>
      </c>
      <c r="K333" s="91" t="s">
        <v>217</v>
      </c>
      <c r="L333" s="89">
        <f t="shared" si="11"/>
        <v>1062</v>
      </c>
      <c r="M333" s="91" t="s">
        <v>217</v>
      </c>
      <c r="N333" s="87"/>
    </row>
    <row r="334" spans="1:14" s="92" customFormat="1" ht="26" x14ac:dyDescent="0.3">
      <c r="A334" s="87">
        <v>330</v>
      </c>
      <c r="B334" s="22" t="s">
        <v>214</v>
      </c>
      <c r="C334" s="21" t="s">
        <v>546</v>
      </c>
      <c r="D334" s="88">
        <v>43509</v>
      </c>
      <c r="E334" s="89">
        <v>210038</v>
      </c>
      <c r="F334" s="89">
        <v>208976</v>
      </c>
      <c r="G334" s="89">
        <v>62217.501788440197</v>
      </c>
      <c r="H334" s="87" t="s">
        <v>216</v>
      </c>
      <c r="I334" s="90">
        <f t="shared" si="10"/>
        <v>1.5420351382732229E-3</v>
      </c>
      <c r="J334" s="91" t="s">
        <v>217</v>
      </c>
      <c r="K334" s="91" t="s">
        <v>217</v>
      </c>
      <c r="L334" s="89">
        <f t="shared" si="11"/>
        <v>1062</v>
      </c>
      <c r="M334" s="91" t="s">
        <v>217</v>
      </c>
      <c r="N334" s="87"/>
    </row>
    <row r="335" spans="1:14" s="92" customFormat="1" ht="26" x14ac:dyDescent="0.3">
      <c r="A335" s="87">
        <v>331</v>
      </c>
      <c r="B335" s="22" t="s">
        <v>214</v>
      </c>
      <c r="C335" s="21" t="s">
        <v>547</v>
      </c>
      <c r="D335" s="88">
        <v>43509</v>
      </c>
      <c r="E335" s="89">
        <v>220120</v>
      </c>
      <c r="F335" s="89">
        <v>219058</v>
      </c>
      <c r="G335" s="89">
        <v>70656.841940220285</v>
      </c>
      <c r="H335" s="87" t="s">
        <v>216</v>
      </c>
      <c r="I335" s="90">
        <f t="shared" si="10"/>
        <v>1.6164302758204562E-3</v>
      </c>
      <c r="J335" s="91" t="s">
        <v>217</v>
      </c>
      <c r="K335" s="91" t="s">
        <v>217</v>
      </c>
      <c r="L335" s="89">
        <f t="shared" si="11"/>
        <v>1062</v>
      </c>
      <c r="M335" s="91" t="s">
        <v>217</v>
      </c>
      <c r="N335" s="87"/>
    </row>
    <row r="336" spans="1:14" s="92" customFormat="1" ht="26" x14ac:dyDescent="0.3">
      <c r="A336" s="87">
        <v>332</v>
      </c>
      <c r="B336" s="22" t="s">
        <v>214</v>
      </c>
      <c r="C336" s="21" t="s">
        <v>548</v>
      </c>
      <c r="D336" s="88">
        <v>43509</v>
      </c>
      <c r="E336" s="89">
        <v>209340</v>
      </c>
      <c r="F336" s="89">
        <v>208278</v>
      </c>
      <c r="G336" s="89">
        <v>64399.218877566571</v>
      </c>
      <c r="H336" s="87" t="s">
        <v>216</v>
      </c>
      <c r="I336" s="90">
        <f t="shared" si="10"/>
        <v>1.5368845921506313E-3</v>
      </c>
      <c r="J336" s="91" t="s">
        <v>217</v>
      </c>
      <c r="K336" s="91" t="s">
        <v>217</v>
      </c>
      <c r="L336" s="89">
        <f t="shared" si="11"/>
        <v>1062</v>
      </c>
      <c r="M336" s="91" t="s">
        <v>217</v>
      </c>
      <c r="N336" s="87"/>
    </row>
    <row r="337" spans="1:14" s="92" customFormat="1" ht="26" x14ac:dyDescent="0.3">
      <c r="A337" s="87">
        <v>333</v>
      </c>
      <c r="B337" s="22" t="s">
        <v>214</v>
      </c>
      <c r="C337" s="21" t="s">
        <v>549</v>
      </c>
      <c r="D337" s="88">
        <v>43509</v>
      </c>
      <c r="E337" s="89">
        <v>218172</v>
      </c>
      <c r="F337" s="89">
        <v>217109</v>
      </c>
      <c r="G337" s="89">
        <v>70404.890306639776</v>
      </c>
      <c r="H337" s="87" t="s">
        <v>216</v>
      </c>
      <c r="I337" s="90">
        <f t="shared" si="10"/>
        <v>1.6020485933090937E-3</v>
      </c>
      <c r="J337" s="91" t="s">
        <v>217</v>
      </c>
      <c r="K337" s="91" t="s">
        <v>217</v>
      </c>
      <c r="L337" s="89">
        <f t="shared" si="11"/>
        <v>1063</v>
      </c>
      <c r="M337" s="91" t="s">
        <v>217</v>
      </c>
      <c r="N337" s="87"/>
    </row>
    <row r="338" spans="1:14" s="92" customFormat="1" ht="26" x14ac:dyDescent="0.3">
      <c r="A338" s="87">
        <v>334</v>
      </c>
      <c r="B338" s="22" t="s">
        <v>214</v>
      </c>
      <c r="C338" s="21" t="s">
        <v>550</v>
      </c>
      <c r="D338" s="88">
        <v>43509</v>
      </c>
      <c r="E338" s="89">
        <v>246997</v>
      </c>
      <c r="F338" s="89">
        <v>245935</v>
      </c>
      <c r="G338" s="89">
        <v>69456.272861390928</v>
      </c>
      <c r="H338" s="87" t="s">
        <v>216</v>
      </c>
      <c r="I338" s="90">
        <f t="shared" si="10"/>
        <v>1.8147558175638594E-3</v>
      </c>
      <c r="J338" s="91" t="s">
        <v>217</v>
      </c>
      <c r="K338" s="91" t="s">
        <v>217</v>
      </c>
      <c r="L338" s="89">
        <f t="shared" si="11"/>
        <v>1062</v>
      </c>
      <c r="M338" s="91" t="s">
        <v>217</v>
      </c>
      <c r="N338" s="87"/>
    </row>
    <row r="339" spans="1:14" s="92" customFormat="1" ht="26" x14ac:dyDescent="0.3">
      <c r="A339" s="87">
        <v>335</v>
      </c>
      <c r="B339" s="22" t="s">
        <v>214</v>
      </c>
      <c r="C339" s="21" t="s">
        <v>551</v>
      </c>
      <c r="D339" s="88">
        <v>43509</v>
      </c>
      <c r="E339" s="89">
        <v>185494</v>
      </c>
      <c r="F339" s="89">
        <v>184432</v>
      </c>
      <c r="G339" s="89">
        <v>56926.385344694281</v>
      </c>
      <c r="H339" s="87" t="s">
        <v>216</v>
      </c>
      <c r="I339" s="90">
        <f t="shared" si="10"/>
        <v>1.3609248173091983E-3</v>
      </c>
      <c r="J339" s="91" t="s">
        <v>217</v>
      </c>
      <c r="K339" s="91" t="s">
        <v>217</v>
      </c>
      <c r="L339" s="89">
        <f t="shared" si="11"/>
        <v>1062</v>
      </c>
      <c r="M339" s="91" t="s">
        <v>217</v>
      </c>
      <c r="N339" s="87"/>
    </row>
    <row r="340" spans="1:14" s="92" customFormat="1" ht="26" x14ac:dyDescent="0.3">
      <c r="A340" s="87">
        <v>336</v>
      </c>
      <c r="B340" s="22" t="s">
        <v>214</v>
      </c>
      <c r="C340" s="21" t="s">
        <v>552</v>
      </c>
      <c r="D340" s="88">
        <v>43509</v>
      </c>
      <c r="E340" s="89">
        <v>174238</v>
      </c>
      <c r="F340" s="89">
        <v>173176</v>
      </c>
      <c r="G340" s="89">
        <v>53329.007528973161</v>
      </c>
      <c r="H340" s="87" t="s">
        <v>216</v>
      </c>
      <c r="I340" s="90">
        <f t="shared" si="10"/>
        <v>1.2778667268279786E-3</v>
      </c>
      <c r="J340" s="91" t="s">
        <v>217</v>
      </c>
      <c r="K340" s="91" t="s">
        <v>217</v>
      </c>
      <c r="L340" s="89">
        <f t="shared" si="11"/>
        <v>1062</v>
      </c>
      <c r="M340" s="91" t="s">
        <v>217</v>
      </c>
      <c r="N340" s="87"/>
    </row>
    <row r="341" spans="1:14" s="92" customFormat="1" ht="26" x14ac:dyDescent="0.3">
      <c r="A341" s="87">
        <v>337</v>
      </c>
      <c r="B341" s="22" t="s">
        <v>214</v>
      </c>
      <c r="C341" s="21" t="s">
        <v>553</v>
      </c>
      <c r="D341" s="88">
        <v>43509</v>
      </c>
      <c r="E341" s="89">
        <v>210495</v>
      </c>
      <c r="F341" s="89">
        <v>209433</v>
      </c>
      <c r="G341" s="89">
        <v>52689.400997928838</v>
      </c>
      <c r="H341" s="87" t="s">
        <v>216</v>
      </c>
      <c r="I341" s="90">
        <f t="shared" si="10"/>
        <v>1.5454073439723983E-3</v>
      </c>
      <c r="J341" s="91" t="s">
        <v>217</v>
      </c>
      <c r="K341" s="91" t="s">
        <v>217</v>
      </c>
      <c r="L341" s="89">
        <f t="shared" si="11"/>
        <v>1062</v>
      </c>
      <c r="M341" s="91" t="s">
        <v>217</v>
      </c>
      <c r="N341" s="87"/>
    </row>
    <row r="342" spans="1:14" s="92" customFormat="1" ht="26" x14ac:dyDescent="0.3">
      <c r="A342" s="87">
        <v>338</v>
      </c>
      <c r="B342" s="22" t="s">
        <v>214</v>
      </c>
      <c r="C342" s="21" t="s">
        <v>554</v>
      </c>
      <c r="D342" s="88">
        <v>43509</v>
      </c>
      <c r="E342" s="89">
        <v>239764</v>
      </c>
      <c r="F342" s="89">
        <v>238702</v>
      </c>
      <c r="G342" s="89">
        <v>73931.696610008279</v>
      </c>
      <c r="H342" s="87" t="s">
        <v>216</v>
      </c>
      <c r="I342" s="90">
        <f t="shared" si="10"/>
        <v>1.7613834678436512E-3</v>
      </c>
      <c r="J342" s="91" t="s">
        <v>217</v>
      </c>
      <c r="K342" s="91" t="s">
        <v>217</v>
      </c>
      <c r="L342" s="89">
        <f t="shared" si="11"/>
        <v>1062</v>
      </c>
      <c r="M342" s="91" t="s">
        <v>217</v>
      </c>
      <c r="N342" s="87"/>
    </row>
    <row r="343" spans="1:14" s="92" customFormat="1" ht="26" x14ac:dyDescent="0.3">
      <c r="A343" s="87">
        <v>339</v>
      </c>
      <c r="B343" s="22" t="s">
        <v>214</v>
      </c>
      <c r="C343" s="21" t="s">
        <v>555</v>
      </c>
      <c r="D343" s="88">
        <v>43509</v>
      </c>
      <c r="E343" s="89">
        <v>171741</v>
      </c>
      <c r="F343" s="89">
        <v>170679</v>
      </c>
      <c r="G343" s="89">
        <v>45687.943911640941</v>
      </c>
      <c r="H343" s="87" t="s">
        <v>216</v>
      </c>
      <c r="I343" s="90">
        <f t="shared" si="10"/>
        <v>1.2594413490799681E-3</v>
      </c>
      <c r="J343" s="91" t="s">
        <v>217</v>
      </c>
      <c r="K343" s="91" t="s">
        <v>217</v>
      </c>
      <c r="L343" s="89">
        <f t="shared" si="11"/>
        <v>1062</v>
      </c>
      <c r="M343" s="91" t="s">
        <v>217</v>
      </c>
      <c r="N343" s="87"/>
    </row>
    <row r="344" spans="1:14" s="92" customFormat="1" ht="26" x14ac:dyDescent="0.3">
      <c r="A344" s="87">
        <v>340</v>
      </c>
      <c r="B344" s="22" t="s">
        <v>214</v>
      </c>
      <c r="C344" s="21" t="s">
        <v>556</v>
      </c>
      <c r="D344" s="88">
        <v>43509</v>
      </c>
      <c r="E344" s="89">
        <v>184609</v>
      </c>
      <c r="F344" s="89">
        <v>183547</v>
      </c>
      <c r="G344" s="89">
        <v>57723.343595412305</v>
      </c>
      <c r="H344" s="87" t="s">
        <v>216</v>
      </c>
      <c r="I344" s="90">
        <f t="shared" si="10"/>
        <v>1.3543943970821303E-3</v>
      </c>
      <c r="J344" s="91" t="s">
        <v>217</v>
      </c>
      <c r="K344" s="91" t="s">
        <v>217</v>
      </c>
      <c r="L344" s="89">
        <f t="shared" si="11"/>
        <v>1062</v>
      </c>
      <c r="M344" s="91" t="s">
        <v>217</v>
      </c>
      <c r="N344" s="87"/>
    </row>
    <row r="345" spans="1:14" s="92" customFormat="1" ht="26" x14ac:dyDescent="0.3">
      <c r="A345" s="87">
        <v>341</v>
      </c>
      <c r="B345" s="22" t="s">
        <v>214</v>
      </c>
      <c r="C345" s="21" t="s">
        <v>557</v>
      </c>
      <c r="D345" s="88">
        <v>43509</v>
      </c>
      <c r="E345" s="89">
        <v>321590</v>
      </c>
      <c r="F345" s="89">
        <v>320478</v>
      </c>
      <c r="G345" s="89">
        <v>78638.542899967433</v>
      </c>
      <c r="H345" s="87" t="s">
        <v>216</v>
      </c>
      <c r="I345" s="90">
        <f t="shared" si="10"/>
        <v>2.3648090548365648E-3</v>
      </c>
      <c r="J345" s="91" t="s">
        <v>217</v>
      </c>
      <c r="K345" s="91" t="s">
        <v>217</v>
      </c>
      <c r="L345" s="89">
        <f t="shared" si="11"/>
        <v>1112</v>
      </c>
      <c r="M345" s="91" t="s">
        <v>217</v>
      </c>
      <c r="N345" s="87"/>
    </row>
    <row r="346" spans="1:14" s="92" customFormat="1" ht="26" x14ac:dyDescent="0.3">
      <c r="A346" s="87">
        <v>342</v>
      </c>
      <c r="B346" s="22" t="s">
        <v>214</v>
      </c>
      <c r="C346" s="21" t="s">
        <v>558</v>
      </c>
      <c r="D346" s="88">
        <v>43509</v>
      </c>
      <c r="E346" s="89">
        <v>289293</v>
      </c>
      <c r="F346" s="89">
        <v>287957</v>
      </c>
      <c r="G346" s="89">
        <v>70169.832842455551</v>
      </c>
      <c r="H346" s="87" t="s">
        <v>216</v>
      </c>
      <c r="I346" s="90">
        <f t="shared" si="10"/>
        <v>2.124836403758051E-3</v>
      </c>
      <c r="J346" s="91" t="s">
        <v>217</v>
      </c>
      <c r="K346" s="91" t="s">
        <v>217</v>
      </c>
      <c r="L346" s="89">
        <f t="shared" si="11"/>
        <v>1336</v>
      </c>
      <c r="M346" s="91" t="s">
        <v>217</v>
      </c>
      <c r="N346" s="87"/>
    </row>
    <row r="347" spans="1:14" s="92" customFormat="1" ht="26" x14ac:dyDescent="0.3">
      <c r="A347" s="87">
        <v>343</v>
      </c>
      <c r="B347" s="22" t="s">
        <v>214</v>
      </c>
      <c r="C347" s="21" t="s">
        <v>559</v>
      </c>
      <c r="D347" s="88">
        <v>43509</v>
      </c>
      <c r="E347" s="89">
        <v>245735</v>
      </c>
      <c r="F347" s="89">
        <v>244624</v>
      </c>
      <c r="G347" s="89">
        <v>74834.710010999974</v>
      </c>
      <c r="H347" s="87" t="s">
        <v>216</v>
      </c>
      <c r="I347" s="90">
        <f t="shared" si="10"/>
        <v>1.8050819408207109E-3</v>
      </c>
      <c r="J347" s="91" t="s">
        <v>217</v>
      </c>
      <c r="K347" s="91" t="s">
        <v>217</v>
      </c>
      <c r="L347" s="89">
        <f t="shared" si="11"/>
        <v>1111</v>
      </c>
      <c r="M347" s="91" t="s">
        <v>217</v>
      </c>
      <c r="N347" s="87"/>
    </row>
    <row r="348" spans="1:14" s="92" customFormat="1" ht="26" x14ac:dyDescent="0.3">
      <c r="A348" s="87">
        <v>344</v>
      </c>
      <c r="B348" s="22" t="s">
        <v>214</v>
      </c>
      <c r="C348" s="21" t="s">
        <v>560</v>
      </c>
      <c r="D348" s="88">
        <v>43509</v>
      </c>
      <c r="E348" s="89">
        <v>204451</v>
      </c>
      <c r="F348" s="89">
        <v>203388</v>
      </c>
      <c r="G348" s="89">
        <v>63793.812661011922</v>
      </c>
      <c r="H348" s="87" t="s">
        <v>216</v>
      </c>
      <c r="I348" s="90">
        <f t="shared" si="10"/>
        <v>1.5008012532688646E-3</v>
      </c>
      <c r="J348" s="91" t="s">
        <v>217</v>
      </c>
      <c r="K348" s="91" t="s">
        <v>217</v>
      </c>
      <c r="L348" s="89">
        <f t="shared" si="11"/>
        <v>1063</v>
      </c>
      <c r="M348" s="91" t="s">
        <v>217</v>
      </c>
      <c r="N348" s="87"/>
    </row>
    <row r="349" spans="1:14" s="92" customFormat="1" ht="26" x14ac:dyDescent="0.3">
      <c r="A349" s="87">
        <v>345</v>
      </c>
      <c r="B349" s="22" t="s">
        <v>214</v>
      </c>
      <c r="C349" s="21" t="s">
        <v>561</v>
      </c>
      <c r="D349" s="88">
        <v>43509</v>
      </c>
      <c r="E349" s="89">
        <v>322347</v>
      </c>
      <c r="F349" s="89">
        <v>320954</v>
      </c>
      <c r="G349" s="89">
        <v>81405.653330312605</v>
      </c>
      <c r="H349" s="87" t="s">
        <v>216</v>
      </c>
      <c r="I349" s="90">
        <f t="shared" si="10"/>
        <v>2.3683214616479595E-3</v>
      </c>
      <c r="J349" s="91" t="s">
        <v>217</v>
      </c>
      <c r="K349" s="91" t="s">
        <v>217</v>
      </c>
      <c r="L349" s="89">
        <f t="shared" si="11"/>
        <v>1393</v>
      </c>
      <c r="M349" s="91" t="s">
        <v>217</v>
      </c>
      <c r="N349" s="87"/>
    </row>
    <row r="350" spans="1:14" s="92" customFormat="1" ht="26" x14ac:dyDescent="0.3">
      <c r="A350" s="87">
        <v>346</v>
      </c>
      <c r="B350" s="22" t="s">
        <v>214</v>
      </c>
      <c r="C350" s="21" t="s">
        <v>562</v>
      </c>
      <c r="D350" s="88">
        <v>43509</v>
      </c>
      <c r="E350" s="89">
        <v>174046</v>
      </c>
      <c r="F350" s="89">
        <v>172984</v>
      </c>
      <c r="G350" s="89">
        <v>61477.951433739814</v>
      </c>
      <c r="H350" s="87" t="s">
        <v>216</v>
      </c>
      <c r="I350" s="90">
        <f t="shared" si="10"/>
        <v>1.2764499576939706E-3</v>
      </c>
      <c r="J350" s="91" t="s">
        <v>217</v>
      </c>
      <c r="K350" s="91" t="s">
        <v>217</v>
      </c>
      <c r="L350" s="89">
        <f t="shared" si="11"/>
        <v>1062</v>
      </c>
      <c r="M350" s="91" t="s">
        <v>217</v>
      </c>
      <c r="N350" s="87"/>
    </row>
    <row r="351" spans="1:14" s="92" customFormat="1" ht="26" x14ac:dyDescent="0.3">
      <c r="A351" s="87">
        <v>347</v>
      </c>
      <c r="B351" s="22" t="s">
        <v>214</v>
      </c>
      <c r="C351" s="21" t="s">
        <v>563</v>
      </c>
      <c r="D351" s="88">
        <v>43509</v>
      </c>
      <c r="E351" s="89">
        <v>163389</v>
      </c>
      <c r="F351" s="89">
        <v>162326</v>
      </c>
      <c r="G351" s="89">
        <v>52253.551377498959</v>
      </c>
      <c r="H351" s="87" t="s">
        <v>216</v>
      </c>
      <c r="I351" s="90">
        <f t="shared" si="10"/>
        <v>1.1978045127447132E-3</v>
      </c>
      <c r="J351" s="91" t="s">
        <v>217</v>
      </c>
      <c r="K351" s="91" t="s">
        <v>217</v>
      </c>
      <c r="L351" s="89">
        <f t="shared" si="11"/>
        <v>1063</v>
      </c>
      <c r="M351" s="91" t="s">
        <v>217</v>
      </c>
      <c r="N351" s="87"/>
    </row>
    <row r="352" spans="1:14" s="92" customFormat="1" ht="26" x14ac:dyDescent="0.3">
      <c r="A352" s="87">
        <v>348</v>
      </c>
      <c r="B352" s="22" t="s">
        <v>214</v>
      </c>
      <c r="C352" s="21" t="s">
        <v>564</v>
      </c>
      <c r="D352" s="88">
        <v>43509</v>
      </c>
      <c r="E352" s="89">
        <v>174276</v>
      </c>
      <c r="F352" s="89">
        <v>173214</v>
      </c>
      <c r="G352" s="89">
        <v>54106.144237459172</v>
      </c>
      <c r="H352" s="87" t="s">
        <v>216</v>
      </c>
      <c r="I352" s="90">
        <f t="shared" si="10"/>
        <v>1.2781471290524177E-3</v>
      </c>
      <c r="J352" s="91" t="s">
        <v>217</v>
      </c>
      <c r="K352" s="91" t="s">
        <v>217</v>
      </c>
      <c r="L352" s="89">
        <f t="shared" si="11"/>
        <v>1062</v>
      </c>
      <c r="M352" s="91" t="s">
        <v>217</v>
      </c>
      <c r="N352" s="87"/>
    </row>
    <row r="353" spans="1:14" s="92" customFormat="1" ht="26" x14ac:dyDescent="0.3">
      <c r="A353" s="87">
        <v>349</v>
      </c>
      <c r="B353" s="22" t="s">
        <v>214</v>
      </c>
      <c r="C353" s="21" t="s">
        <v>565</v>
      </c>
      <c r="D353" s="88">
        <v>43509</v>
      </c>
      <c r="E353" s="89">
        <v>177269</v>
      </c>
      <c r="F353" s="89">
        <v>176207</v>
      </c>
      <c r="G353" s="89">
        <v>59184.618867184647</v>
      </c>
      <c r="H353" s="87" t="s">
        <v>216</v>
      </c>
      <c r="I353" s="90">
        <f t="shared" si="10"/>
        <v>1.3002324937299488E-3</v>
      </c>
      <c r="J353" s="91" t="s">
        <v>217</v>
      </c>
      <c r="K353" s="91" t="s">
        <v>217</v>
      </c>
      <c r="L353" s="89">
        <f t="shared" si="11"/>
        <v>1062</v>
      </c>
      <c r="M353" s="91" t="s">
        <v>217</v>
      </c>
      <c r="N353" s="87"/>
    </row>
    <row r="354" spans="1:14" s="92" customFormat="1" ht="26" x14ac:dyDescent="0.3">
      <c r="A354" s="87">
        <v>350</v>
      </c>
      <c r="B354" s="22" t="s">
        <v>214</v>
      </c>
      <c r="C354" s="21" t="s">
        <v>566</v>
      </c>
      <c r="D354" s="88">
        <v>43509</v>
      </c>
      <c r="E354" s="89">
        <v>242421</v>
      </c>
      <c r="F354" s="89">
        <v>241154</v>
      </c>
      <c r="G354" s="89">
        <v>70515.155436100118</v>
      </c>
      <c r="H354" s="87" t="s">
        <v>216</v>
      </c>
      <c r="I354" s="90">
        <f t="shared" si="10"/>
        <v>1.7794767903258786E-3</v>
      </c>
      <c r="J354" s="91" t="s">
        <v>217</v>
      </c>
      <c r="K354" s="91" t="s">
        <v>217</v>
      </c>
      <c r="L354" s="89">
        <f t="shared" si="11"/>
        <v>1267</v>
      </c>
      <c r="M354" s="91" t="s">
        <v>217</v>
      </c>
      <c r="N354" s="87"/>
    </row>
    <row r="355" spans="1:14" s="92" customFormat="1" ht="26" x14ac:dyDescent="0.3">
      <c r="A355" s="87">
        <v>351</v>
      </c>
      <c r="B355" s="22" t="s">
        <v>214</v>
      </c>
      <c r="C355" s="21" t="s">
        <v>567</v>
      </c>
      <c r="D355" s="88">
        <v>43509</v>
      </c>
      <c r="E355" s="89">
        <v>260636</v>
      </c>
      <c r="F355" s="89">
        <v>259368</v>
      </c>
      <c r="G355" s="89">
        <v>92757.60452591491</v>
      </c>
      <c r="H355" s="87" t="s">
        <v>216</v>
      </c>
      <c r="I355" s="90">
        <f t="shared" si="10"/>
        <v>1.9138780039030764E-3</v>
      </c>
      <c r="J355" s="91" t="s">
        <v>217</v>
      </c>
      <c r="K355" s="91" t="s">
        <v>217</v>
      </c>
      <c r="L355" s="89">
        <f t="shared" si="11"/>
        <v>1268</v>
      </c>
      <c r="M355" s="91" t="s">
        <v>217</v>
      </c>
      <c r="N355" s="87"/>
    </row>
    <row r="356" spans="1:14" s="92" customFormat="1" ht="26" x14ac:dyDescent="0.3">
      <c r="A356" s="87">
        <v>352</v>
      </c>
      <c r="B356" s="22" t="s">
        <v>214</v>
      </c>
      <c r="C356" s="21" t="s">
        <v>568</v>
      </c>
      <c r="D356" s="88">
        <v>43509</v>
      </c>
      <c r="E356" s="89">
        <v>388987</v>
      </c>
      <c r="F356" s="89">
        <v>387778</v>
      </c>
      <c r="G356" s="89">
        <v>93730.734446211078</v>
      </c>
      <c r="H356" s="87" t="s">
        <v>216</v>
      </c>
      <c r="I356" s="90">
        <f t="shared" si="10"/>
        <v>2.8614161523299987E-3</v>
      </c>
      <c r="J356" s="91" t="s">
        <v>217</v>
      </c>
      <c r="K356" s="91" t="s">
        <v>217</v>
      </c>
      <c r="L356" s="89">
        <f t="shared" si="11"/>
        <v>1209</v>
      </c>
      <c r="M356" s="91" t="s">
        <v>217</v>
      </c>
      <c r="N356" s="87"/>
    </row>
    <row r="357" spans="1:14" s="92" customFormat="1" ht="26" x14ac:dyDescent="0.3">
      <c r="A357" s="87">
        <v>353</v>
      </c>
      <c r="B357" s="22" t="s">
        <v>214</v>
      </c>
      <c r="C357" s="21" t="s">
        <v>569</v>
      </c>
      <c r="D357" s="88">
        <v>43509</v>
      </c>
      <c r="E357" s="89">
        <v>532137</v>
      </c>
      <c r="F357" s="89">
        <v>530770</v>
      </c>
      <c r="G357" s="89">
        <v>103272.35779449977</v>
      </c>
      <c r="H357" s="87" t="s">
        <v>216</v>
      </c>
      <c r="I357" s="90">
        <f t="shared" si="10"/>
        <v>3.9165549648824674E-3</v>
      </c>
      <c r="J357" s="91" t="s">
        <v>217</v>
      </c>
      <c r="K357" s="91" t="s">
        <v>217</v>
      </c>
      <c r="L357" s="89">
        <f t="shared" si="11"/>
        <v>1367</v>
      </c>
      <c r="M357" s="91" t="s">
        <v>217</v>
      </c>
      <c r="N357" s="87"/>
    </row>
    <row r="358" spans="1:14" s="92" customFormat="1" ht="26" x14ac:dyDescent="0.3">
      <c r="A358" s="87">
        <v>354</v>
      </c>
      <c r="B358" s="22" t="s">
        <v>214</v>
      </c>
      <c r="C358" s="21" t="s">
        <v>570</v>
      </c>
      <c r="D358" s="88">
        <v>43509</v>
      </c>
      <c r="E358" s="89">
        <v>614450</v>
      </c>
      <c r="F358" s="89">
        <v>612743</v>
      </c>
      <c r="G358" s="89">
        <v>103196.93664438243</v>
      </c>
      <c r="H358" s="87" t="s">
        <v>216</v>
      </c>
      <c r="I358" s="90">
        <f t="shared" si="10"/>
        <v>4.5214342160389207E-3</v>
      </c>
      <c r="J358" s="91" t="s">
        <v>217</v>
      </c>
      <c r="K358" s="91" t="s">
        <v>217</v>
      </c>
      <c r="L358" s="89">
        <f t="shared" si="11"/>
        <v>1707</v>
      </c>
      <c r="M358" s="91" t="s">
        <v>217</v>
      </c>
      <c r="N358" s="87"/>
    </row>
    <row r="359" spans="1:14" s="92" customFormat="1" ht="26" x14ac:dyDescent="0.3">
      <c r="A359" s="87">
        <v>355</v>
      </c>
      <c r="B359" s="22" t="s">
        <v>214</v>
      </c>
      <c r="C359" s="21" t="s">
        <v>571</v>
      </c>
      <c r="D359" s="88">
        <v>43509</v>
      </c>
      <c r="E359" s="89">
        <v>320190</v>
      </c>
      <c r="F359" s="89">
        <v>318858</v>
      </c>
      <c r="G359" s="89">
        <v>88744.100024660031</v>
      </c>
      <c r="H359" s="87" t="s">
        <v>216</v>
      </c>
      <c r="I359" s="90">
        <f t="shared" si="10"/>
        <v>2.3528550652683719E-3</v>
      </c>
      <c r="J359" s="91" t="s">
        <v>217</v>
      </c>
      <c r="K359" s="91" t="s">
        <v>217</v>
      </c>
      <c r="L359" s="89">
        <f t="shared" si="11"/>
        <v>1332</v>
      </c>
      <c r="M359" s="91" t="s">
        <v>217</v>
      </c>
      <c r="N359" s="87"/>
    </row>
    <row r="360" spans="1:14" s="92" customFormat="1" ht="26" x14ac:dyDescent="0.3">
      <c r="A360" s="87">
        <v>356</v>
      </c>
      <c r="B360" s="22" t="s">
        <v>214</v>
      </c>
      <c r="C360" s="21" t="s">
        <v>572</v>
      </c>
      <c r="D360" s="88">
        <v>43509</v>
      </c>
      <c r="E360" s="89">
        <v>413915</v>
      </c>
      <c r="F360" s="89">
        <v>412582</v>
      </c>
      <c r="G360" s="89">
        <v>93988.297601435101</v>
      </c>
      <c r="H360" s="87" t="s">
        <v>216</v>
      </c>
      <c r="I360" s="90">
        <f t="shared" si="10"/>
        <v>3.044445014829659E-3</v>
      </c>
      <c r="J360" s="91" t="s">
        <v>217</v>
      </c>
      <c r="K360" s="91" t="s">
        <v>217</v>
      </c>
      <c r="L360" s="89">
        <f t="shared" si="11"/>
        <v>1333</v>
      </c>
      <c r="M360" s="91" t="s">
        <v>217</v>
      </c>
      <c r="N360" s="87"/>
    </row>
    <row r="361" spans="1:14" s="92" customFormat="1" ht="26" x14ac:dyDescent="0.3">
      <c r="A361" s="87">
        <v>357</v>
      </c>
      <c r="B361" s="22" t="s">
        <v>214</v>
      </c>
      <c r="C361" s="21" t="s">
        <v>573</v>
      </c>
      <c r="D361" s="88">
        <v>43509</v>
      </c>
      <c r="E361" s="89">
        <v>431992</v>
      </c>
      <c r="F361" s="89">
        <v>430600</v>
      </c>
      <c r="G361" s="89">
        <v>95379.024179953471</v>
      </c>
      <c r="H361" s="87" t="s">
        <v>216</v>
      </c>
      <c r="I361" s="90">
        <f t="shared" si="10"/>
        <v>3.1773999432492235E-3</v>
      </c>
      <c r="J361" s="91" t="s">
        <v>217</v>
      </c>
      <c r="K361" s="91" t="s">
        <v>217</v>
      </c>
      <c r="L361" s="89">
        <f t="shared" si="11"/>
        <v>1392</v>
      </c>
      <c r="M361" s="91" t="s">
        <v>217</v>
      </c>
      <c r="N361" s="87"/>
    </row>
    <row r="362" spans="1:14" s="92" customFormat="1" ht="26" x14ac:dyDescent="0.3">
      <c r="A362" s="87">
        <v>358</v>
      </c>
      <c r="B362" s="22" t="s">
        <v>214</v>
      </c>
      <c r="C362" s="21" t="s">
        <v>574</v>
      </c>
      <c r="D362" s="88">
        <v>43509</v>
      </c>
      <c r="E362" s="89">
        <v>689035</v>
      </c>
      <c r="F362" s="89">
        <v>687327</v>
      </c>
      <c r="G362" s="89">
        <v>123184.19321238378</v>
      </c>
      <c r="H362" s="87" t="s">
        <v>216</v>
      </c>
      <c r="I362" s="90">
        <f t="shared" si="10"/>
        <v>5.0717899925537832E-3</v>
      </c>
      <c r="J362" s="91" t="s">
        <v>217</v>
      </c>
      <c r="K362" s="91" t="s">
        <v>217</v>
      </c>
      <c r="L362" s="89">
        <f t="shared" si="11"/>
        <v>1708</v>
      </c>
      <c r="M362" s="91" t="s">
        <v>217</v>
      </c>
      <c r="N362" s="87"/>
    </row>
    <row r="363" spans="1:14" s="92" customFormat="1" ht="26" x14ac:dyDescent="0.3">
      <c r="A363" s="87">
        <v>359</v>
      </c>
      <c r="B363" s="22" t="s">
        <v>214</v>
      </c>
      <c r="C363" s="21" t="s">
        <v>575</v>
      </c>
      <c r="D363" s="88">
        <v>43509</v>
      </c>
      <c r="E363" s="89">
        <v>439982</v>
      </c>
      <c r="F363" s="89">
        <v>438715</v>
      </c>
      <c r="G363" s="89">
        <v>101416.22817910649</v>
      </c>
      <c r="H363" s="87" t="s">
        <v>216</v>
      </c>
      <c r="I363" s="90">
        <f t="shared" si="10"/>
        <v>3.2372805761787813E-3</v>
      </c>
      <c r="J363" s="91" t="s">
        <v>217</v>
      </c>
      <c r="K363" s="91" t="s">
        <v>217</v>
      </c>
      <c r="L363" s="89">
        <f t="shared" si="11"/>
        <v>1267</v>
      </c>
      <c r="M363" s="91" t="s">
        <v>217</v>
      </c>
      <c r="N363" s="87"/>
    </row>
    <row r="364" spans="1:14" s="92" customFormat="1" ht="26" x14ac:dyDescent="0.3">
      <c r="A364" s="87">
        <v>360</v>
      </c>
      <c r="B364" s="22" t="s">
        <v>214</v>
      </c>
      <c r="C364" s="21" t="s">
        <v>576</v>
      </c>
      <c r="D364" s="88">
        <v>43509</v>
      </c>
      <c r="E364" s="89">
        <v>372458</v>
      </c>
      <c r="F364" s="89">
        <v>371249</v>
      </c>
      <c r="G364" s="89">
        <v>92378.694663888455</v>
      </c>
      <c r="H364" s="87" t="s">
        <v>216</v>
      </c>
      <c r="I364" s="90">
        <f t="shared" si="10"/>
        <v>2.7394485637049024E-3</v>
      </c>
      <c r="J364" s="91" t="s">
        <v>217</v>
      </c>
      <c r="K364" s="91" t="s">
        <v>217</v>
      </c>
      <c r="L364" s="89">
        <f t="shared" si="11"/>
        <v>1209</v>
      </c>
      <c r="M364" s="91" t="s">
        <v>217</v>
      </c>
      <c r="N364" s="87"/>
    </row>
    <row r="365" spans="1:14" s="92" customFormat="1" ht="26" x14ac:dyDescent="0.3">
      <c r="A365" s="87">
        <v>361</v>
      </c>
      <c r="B365" s="22" t="s">
        <v>214</v>
      </c>
      <c r="C365" s="21" t="s">
        <v>577</v>
      </c>
      <c r="D365" s="88">
        <v>43509</v>
      </c>
      <c r="E365" s="89">
        <v>306433</v>
      </c>
      <c r="F365" s="89">
        <v>305222</v>
      </c>
      <c r="G365" s="89">
        <v>74887.116120308929</v>
      </c>
      <c r="H365" s="87" t="s">
        <v>216</v>
      </c>
      <c r="I365" s="90">
        <f t="shared" si="10"/>
        <v>2.2522349407301779E-3</v>
      </c>
      <c r="J365" s="91" t="s">
        <v>217</v>
      </c>
      <c r="K365" s="91" t="s">
        <v>217</v>
      </c>
      <c r="L365" s="89">
        <f t="shared" si="11"/>
        <v>1211</v>
      </c>
      <c r="M365" s="91" t="s">
        <v>217</v>
      </c>
      <c r="N365" s="87"/>
    </row>
    <row r="366" spans="1:14" s="92" customFormat="1" ht="26" x14ac:dyDescent="0.3">
      <c r="A366" s="87">
        <v>362</v>
      </c>
      <c r="B366" s="22" t="s">
        <v>214</v>
      </c>
      <c r="C366" s="21" t="s">
        <v>578</v>
      </c>
      <c r="D366" s="88">
        <v>43509</v>
      </c>
      <c r="E366" s="89">
        <v>339905</v>
      </c>
      <c r="F366" s="89">
        <v>338573</v>
      </c>
      <c r="G366" s="89">
        <v>78165.385821131596</v>
      </c>
      <c r="H366" s="87" t="s">
        <v>216</v>
      </c>
      <c r="I366" s="90">
        <f t="shared" si="10"/>
        <v>2.4983321667109135E-3</v>
      </c>
      <c r="J366" s="91" t="s">
        <v>217</v>
      </c>
      <c r="K366" s="91" t="s">
        <v>217</v>
      </c>
      <c r="L366" s="89">
        <f t="shared" si="11"/>
        <v>1332</v>
      </c>
      <c r="M366" s="91" t="s">
        <v>217</v>
      </c>
      <c r="N366" s="87"/>
    </row>
    <row r="367" spans="1:14" s="92" customFormat="1" ht="26" x14ac:dyDescent="0.3">
      <c r="A367" s="87">
        <v>363</v>
      </c>
      <c r="B367" s="22" t="s">
        <v>214</v>
      </c>
      <c r="C367" s="21" t="s">
        <v>579</v>
      </c>
      <c r="D367" s="88">
        <v>43509</v>
      </c>
      <c r="E367" s="89">
        <v>388170</v>
      </c>
      <c r="F367" s="89">
        <v>387058</v>
      </c>
      <c r="G367" s="89">
        <v>92121.881866850978</v>
      </c>
      <c r="H367" s="87" t="s">
        <v>216</v>
      </c>
      <c r="I367" s="90">
        <f t="shared" si="10"/>
        <v>2.8561032680774687E-3</v>
      </c>
      <c r="J367" s="91" t="s">
        <v>217</v>
      </c>
      <c r="K367" s="91" t="s">
        <v>217</v>
      </c>
      <c r="L367" s="89">
        <f t="shared" si="11"/>
        <v>1112</v>
      </c>
      <c r="M367" s="91" t="s">
        <v>217</v>
      </c>
      <c r="N367" s="87"/>
    </row>
    <row r="368" spans="1:14" s="92" customFormat="1" ht="26" x14ac:dyDescent="0.3">
      <c r="A368" s="87">
        <v>364</v>
      </c>
      <c r="B368" s="22" t="s">
        <v>214</v>
      </c>
      <c r="C368" s="21" t="s">
        <v>580</v>
      </c>
      <c r="D368" s="88">
        <v>43509</v>
      </c>
      <c r="E368" s="89">
        <v>331892</v>
      </c>
      <c r="F368" s="89">
        <v>330689</v>
      </c>
      <c r="G368" s="89">
        <v>86152.614338072439</v>
      </c>
      <c r="H368" s="87" t="s">
        <v>216</v>
      </c>
      <c r="I368" s="90">
        <f t="shared" si="10"/>
        <v>2.4401560841457097E-3</v>
      </c>
      <c r="J368" s="91" t="s">
        <v>217</v>
      </c>
      <c r="K368" s="91" t="s">
        <v>217</v>
      </c>
      <c r="L368" s="89">
        <f t="shared" si="11"/>
        <v>1203</v>
      </c>
      <c r="M368" s="91" t="s">
        <v>217</v>
      </c>
      <c r="N368" s="87"/>
    </row>
    <row r="369" spans="1:14" s="92" customFormat="1" ht="26" x14ac:dyDescent="0.3">
      <c r="A369" s="87">
        <v>365</v>
      </c>
      <c r="B369" s="22" t="s">
        <v>214</v>
      </c>
      <c r="C369" s="21" t="s">
        <v>581</v>
      </c>
      <c r="D369" s="88">
        <v>43509</v>
      </c>
      <c r="E369" s="89">
        <v>283320</v>
      </c>
      <c r="F369" s="89">
        <v>282257</v>
      </c>
      <c r="G369" s="89">
        <v>72029.163343325024</v>
      </c>
      <c r="H369" s="87" t="s">
        <v>216</v>
      </c>
      <c r="I369" s="90">
        <f t="shared" si="10"/>
        <v>2.0827760700921879E-3</v>
      </c>
      <c r="J369" s="91" t="s">
        <v>217</v>
      </c>
      <c r="K369" s="91" t="s">
        <v>217</v>
      </c>
      <c r="L369" s="89">
        <f t="shared" si="11"/>
        <v>1063</v>
      </c>
      <c r="M369" s="91" t="s">
        <v>217</v>
      </c>
      <c r="N369" s="87"/>
    </row>
    <row r="370" spans="1:14" s="92" customFormat="1" ht="26" x14ac:dyDescent="0.3">
      <c r="A370" s="87">
        <v>366</v>
      </c>
      <c r="B370" s="22" t="s">
        <v>214</v>
      </c>
      <c r="C370" s="21" t="s">
        <v>582</v>
      </c>
      <c r="D370" s="88">
        <v>43509</v>
      </c>
      <c r="E370" s="89">
        <v>343577</v>
      </c>
      <c r="F370" s="89">
        <v>342367</v>
      </c>
      <c r="G370" s="89">
        <v>73013.421312804334</v>
      </c>
      <c r="H370" s="87" t="s">
        <v>216</v>
      </c>
      <c r="I370" s="90">
        <f t="shared" si="10"/>
        <v>2.5263281151193845E-3</v>
      </c>
      <c r="J370" s="91" t="s">
        <v>217</v>
      </c>
      <c r="K370" s="91" t="s">
        <v>217</v>
      </c>
      <c r="L370" s="89">
        <f t="shared" si="11"/>
        <v>1210</v>
      </c>
      <c r="M370" s="91" t="s">
        <v>217</v>
      </c>
      <c r="N370" s="87"/>
    </row>
    <row r="371" spans="1:14" s="92" customFormat="1" ht="26" x14ac:dyDescent="0.3">
      <c r="A371" s="87">
        <v>367</v>
      </c>
      <c r="B371" s="22" t="s">
        <v>214</v>
      </c>
      <c r="C371" s="21" t="s">
        <v>583</v>
      </c>
      <c r="D371" s="88">
        <v>43509</v>
      </c>
      <c r="E371" s="89">
        <v>259188</v>
      </c>
      <c r="F371" s="89">
        <v>257979</v>
      </c>
      <c r="G371" s="89">
        <v>70055.783982332621</v>
      </c>
      <c r="H371" s="87" t="s">
        <v>216</v>
      </c>
      <c r="I371" s="90">
        <f t="shared" si="10"/>
        <v>1.9036285646992371E-3</v>
      </c>
      <c r="J371" s="91" t="s">
        <v>217</v>
      </c>
      <c r="K371" s="91" t="s">
        <v>217</v>
      </c>
      <c r="L371" s="89">
        <f t="shared" si="11"/>
        <v>1209</v>
      </c>
      <c r="M371" s="91" t="s">
        <v>217</v>
      </c>
      <c r="N371" s="87"/>
    </row>
    <row r="372" spans="1:14" s="92" customFormat="1" ht="26" x14ac:dyDescent="0.3">
      <c r="A372" s="87">
        <v>368</v>
      </c>
      <c r="B372" s="22" t="s">
        <v>214</v>
      </c>
      <c r="C372" s="21" t="s">
        <v>584</v>
      </c>
      <c r="D372" s="88">
        <v>43509</v>
      </c>
      <c r="E372" s="89">
        <v>314464</v>
      </c>
      <c r="F372" s="89">
        <v>312756</v>
      </c>
      <c r="G372" s="89">
        <v>90226.088775879427</v>
      </c>
      <c r="H372" s="87" t="s">
        <v>216</v>
      </c>
      <c r="I372" s="90">
        <f t="shared" si="10"/>
        <v>2.3078283712281798E-3</v>
      </c>
      <c r="J372" s="91" t="s">
        <v>217</v>
      </c>
      <c r="K372" s="91" t="s">
        <v>217</v>
      </c>
      <c r="L372" s="89">
        <f t="shared" si="11"/>
        <v>1708</v>
      </c>
      <c r="M372" s="91" t="s">
        <v>217</v>
      </c>
      <c r="N372" s="87"/>
    </row>
    <row r="373" spans="1:14" s="92" customFormat="1" ht="39" x14ac:dyDescent="0.3">
      <c r="A373" s="87">
        <v>369</v>
      </c>
      <c r="B373" s="22" t="s">
        <v>214</v>
      </c>
      <c r="C373" s="21" t="s">
        <v>585</v>
      </c>
      <c r="D373" s="88">
        <v>43509</v>
      </c>
      <c r="E373" s="89">
        <v>273346</v>
      </c>
      <c r="F373" s="89">
        <v>272009</v>
      </c>
      <c r="G373" s="89">
        <v>79148.172571664909</v>
      </c>
      <c r="H373" s="87" t="s">
        <v>216</v>
      </c>
      <c r="I373" s="90">
        <f t="shared" si="10"/>
        <v>2.0071560175645101E-3</v>
      </c>
      <c r="J373" s="91" t="s">
        <v>217</v>
      </c>
      <c r="K373" s="91" t="s">
        <v>217</v>
      </c>
      <c r="L373" s="89">
        <f t="shared" si="11"/>
        <v>1337</v>
      </c>
      <c r="M373" s="91" t="s">
        <v>217</v>
      </c>
      <c r="N373" s="87"/>
    </row>
    <row r="374" spans="1:14" s="92" customFormat="1" ht="26" x14ac:dyDescent="0.3">
      <c r="A374" s="87">
        <v>370</v>
      </c>
      <c r="B374" s="22" t="s">
        <v>214</v>
      </c>
      <c r="C374" s="21" t="s">
        <v>586</v>
      </c>
      <c r="D374" s="88">
        <v>43509</v>
      </c>
      <c r="E374" s="89">
        <v>267531</v>
      </c>
      <c r="F374" s="89">
        <v>266195</v>
      </c>
      <c r="G374" s="89">
        <v>82174.500182004587</v>
      </c>
      <c r="H374" s="87" t="s">
        <v>216</v>
      </c>
      <c r="I374" s="90">
        <f t="shared" si="10"/>
        <v>1.9642544772253299E-3</v>
      </c>
      <c r="J374" s="91" t="s">
        <v>217</v>
      </c>
      <c r="K374" s="91" t="s">
        <v>217</v>
      </c>
      <c r="L374" s="89">
        <f t="shared" si="11"/>
        <v>1336</v>
      </c>
      <c r="M374" s="91" t="s">
        <v>217</v>
      </c>
      <c r="N374" s="87"/>
    </row>
    <row r="375" spans="1:14" s="92" customFormat="1" ht="26" x14ac:dyDescent="0.3">
      <c r="A375" s="87">
        <v>371</v>
      </c>
      <c r="B375" s="22" t="s">
        <v>214</v>
      </c>
      <c r="C375" s="21" t="s">
        <v>587</v>
      </c>
      <c r="D375" s="88">
        <v>43509</v>
      </c>
      <c r="E375" s="89">
        <v>258026</v>
      </c>
      <c r="F375" s="89">
        <v>256690</v>
      </c>
      <c r="G375" s="89">
        <v>68807.086656474392</v>
      </c>
      <c r="H375" s="87" t="s">
        <v>216</v>
      </c>
      <c r="I375" s="90">
        <f t="shared" si="10"/>
        <v>1.8941170260860271E-3</v>
      </c>
      <c r="J375" s="91" t="s">
        <v>217</v>
      </c>
      <c r="K375" s="91" t="s">
        <v>217</v>
      </c>
      <c r="L375" s="89">
        <f t="shared" si="11"/>
        <v>1336</v>
      </c>
      <c r="M375" s="91" t="s">
        <v>217</v>
      </c>
      <c r="N375" s="87"/>
    </row>
    <row r="376" spans="1:14" s="92" customFormat="1" ht="26" x14ac:dyDescent="0.3">
      <c r="A376" s="87">
        <v>372</v>
      </c>
      <c r="B376" s="22" t="s">
        <v>214</v>
      </c>
      <c r="C376" s="21" t="s">
        <v>588</v>
      </c>
      <c r="D376" s="88">
        <v>43509</v>
      </c>
      <c r="E376" s="89">
        <v>222642</v>
      </c>
      <c r="F376" s="89">
        <v>221434</v>
      </c>
      <c r="G376" s="89">
        <v>64135.845682223298</v>
      </c>
      <c r="H376" s="87" t="s">
        <v>216</v>
      </c>
      <c r="I376" s="90">
        <f t="shared" si="10"/>
        <v>1.6339627938538055E-3</v>
      </c>
      <c r="J376" s="91" t="s">
        <v>217</v>
      </c>
      <c r="K376" s="91" t="s">
        <v>217</v>
      </c>
      <c r="L376" s="89">
        <f t="shared" si="11"/>
        <v>1208</v>
      </c>
      <c r="M376" s="91" t="s">
        <v>217</v>
      </c>
      <c r="N376" s="87"/>
    </row>
    <row r="377" spans="1:14" s="92" customFormat="1" ht="26" x14ac:dyDescent="0.3">
      <c r="A377" s="87">
        <v>373</v>
      </c>
      <c r="B377" s="22" t="s">
        <v>214</v>
      </c>
      <c r="C377" s="21" t="s">
        <v>589</v>
      </c>
      <c r="D377" s="88">
        <v>43509</v>
      </c>
      <c r="E377" s="89">
        <v>201487</v>
      </c>
      <c r="F377" s="89">
        <v>200220</v>
      </c>
      <c r="G377" s="89">
        <v>54033.467620719675</v>
      </c>
      <c r="H377" s="87" t="s">
        <v>216</v>
      </c>
      <c r="I377" s="90">
        <f t="shared" si="10"/>
        <v>1.4774245625577324E-3</v>
      </c>
      <c r="J377" s="91" t="s">
        <v>217</v>
      </c>
      <c r="K377" s="91" t="s">
        <v>217</v>
      </c>
      <c r="L377" s="89">
        <f t="shared" si="11"/>
        <v>1267</v>
      </c>
      <c r="M377" s="91" t="s">
        <v>217</v>
      </c>
      <c r="N377" s="87"/>
    </row>
    <row r="378" spans="1:14" s="92" customFormat="1" ht="26" x14ac:dyDescent="0.3">
      <c r="A378" s="87">
        <v>374</v>
      </c>
      <c r="B378" s="22" t="s">
        <v>214</v>
      </c>
      <c r="C378" s="21" t="s">
        <v>590</v>
      </c>
      <c r="D378" s="88">
        <v>43509</v>
      </c>
      <c r="E378" s="89">
        <v>230702</v>
      </c>
      <c r="F378" s="89">
        <v>229435</v>
      </c>
      <c r="G378" s="89">
        <v>58410.201034968486</v>
      </c>
      <c r="H378" s="87" t="s">
        <v>216</v>
      </c>
      <c r="I378" s="90">
        <f t="shared" si="10"/>
        <v>1.6930022201100455E-3</v>
      </c>
      <c r="J378" s="91" t="s">
        <v>217</v>
      </c>
      <c r="K378" s="91" t="s">
        <v>217</v>
      </c>
      <c r="L378" s="89">
        <f t="shared" si="11"/>
        <v>1267</v>
      </c>
      <c r="M378" s="91" t="s">
        <v>217</v>
      </c>
      <c r="N378" s="87"/>
    </row>
    <row r="379" spans="1:14" s="92" customFormat="1" ht="26" x14ac:dyDescent="0.3">
      <c r="A379" s="87">
        <v>375</v>
      </c>
      <c r="B379" s="22" t="s">
        <v>214</v>
      </c>
      <c r="C379" s="21" t="s">
        <v>591</v>
      </c>
      <c r="D379" s="88">
        <v>43509</v>
      </c>
      <c r="E379" s="89">
        <v>442777</v>
      </c>
      <c r="F379" s="89">
        <v>441069</v>
      </c>
      <c r="G379" s="89">
        <v>122528.98144592538</v>
      </c>
      <c r="H379" s="87" t="s">
        <v>216</v>
      </c>
      <c r="I379" s="90">
        <f t="shared" si="10"/>
        <v>3.2546507560821921E-3</v>
      </c>
      <c r="J379" s="91" t="s">
        <v>217</v>
      </c>
      <c r="K379" s="91" t="s">
        <v>217</v>
      </c>
      <c r="L379" s="89">
        <f t="shared" si="11"/>
        <v>1708</v>
      </c>
      <c r="M379" s="91" t="s">
        <v>217</v>
      </c>
      <c r="N379" s="87"/>
    </row>
    <row r="380" spans="1:14" s="92" customFormat="1" ht="26" x14ac:dyDescent="0.3">
      <c r="A380" s="87">
        <v>376</v>
      </c>
      <c r="B380" s="22" t="s">
        <v>214</v>
      </c>
      <c r="C380" s="21" t="s">
        <v>592</v>
      </c>
      <c r="D380" s="88">
        <v>43509</v>
      </c>
      <c r="E380" s="89">
        <v>419696</v>
      </c>
      <c r="F380" s="89">
        <v>417988</v>
      </c>
      <c r="G380" s="89">
        <v>97908.50957320779</v>
      </c>
      <c r="H380" s="87" t="s">
        <v>216</v>
      </c>
      <c r="I380" s="90">
        <f t="shared" si="10"/>
        <v>3.0843359207590724E-3</v>
      </c>
      <c r="J380" s="91" t="s">
        <v>217</v>
      </c>
      <c r="K380" s="91" t="s">
        <v>217</v>
      </c>
      <c r="L380" s="89">
        <f t="shared" si="11"/>
        <v>1708</v>
      </c>
      <c r="M380" s="91" t="s">
        <v>217</v>
      </c>
      <c r="N380" s="87"/>
    </row>
    <row r="381" spans="1:14" s="92" customFormat="1" ht="26" x14ac:dyDescent="0.3">
      <c r="A381" s="87">
        <v>377</v>
      </c>
      <c r="B381" s="22" t="s">
        <v>214</v>
      </c>
      <c r="C381" s="21" t="s">
        <v>593</v>
      </c>
      <c r="D381" s="88">
        <v>43509</v>
      </c>
      <c r="E381" s="89">
        <v>447982</v>
      </c>
      <c r="F381" s="89">
        <v>446274</v>
      </c>
      <c r="G381" s="89">
        <v>94630.652239975985</v>
      </c>
      <c r="H381" s="87" t="s">
        <v>216</v>
      </c>
      <c r="I381" s="90">
        <f t="shared" si="10"/>
        <v>3.2930584818244403E-3</v>
      </c>
      <c r="J381" s="91" t="s">
        <v>217</v>
      </c>
      <c r="K381" s="91" t="s">
        <v>217</v>
      </c>
      <c r="L381" s="89">
        <f t="shared" si="11"/>
        <v>1708</v>
      </c>
      <c r="M381" s="91" t="s">
        <v>217</v>
      </c>
      <c r="N381" s="87"/>
    </row>
    <row r="382" spans="1:14" s="92" customFormat="1" ht="26" x14ac:dyDescent="0.3">
      <c r="A382" s="87">
        <v>378</v>
      </c>
      <c r="B382" s="22" t="s">
        <v>214</v>
      </c>
      <c r="C382" s="21" t="s">
        <v>594</v>
      </c>
      <c r="D382" s="88">
        <v>43509</v>
      </c>
      <c r="E382" s="89">
        <v>232317</v>
      </c>
      <c r="F382" s="89">
        <v>231107</v>
      </c>
      <c r="G382" s="89">
        <v>71259.964233537772</v>
      </c>
      <c r="H382" s="87" t="s">
        <v>216</v>
      </c>
      <c r="I382" s="90">
        <f t="shared" si="10"/>
        <v>1.7053399179853654E-3</v>
      </c>
      <c r="J382" s="91" t="s">
        <v>217</v>
      </c>
      <c r="K382" s="91" t="s">
        <v>217</v>
      </c>
      <c r="L382" s="89">
        <f t="shared" si="11"/>
        <v>1210</v>
      </c>
      <c r="M382" s="91" t="s">
        <v>217</v>
      </c>
      <c r="N382" s="87"/>
    </row>
    <row r="383" spans="1:14" s="92" customFormat="1" ht="26" x14ac:dyDescent="0.3">
      <c r="A383" s="87">
        <v>379</v>
      </c>
      <c r="B383" s="22" t="s">
        <v>214</v>
      </c>
      <c r="C383" s="21" t="s">
        <v>595</v>
      </c>
      <c r="D383" s="88">
        <v>43509</v>
      </c>
      <c r="E383" s="89">
        <v>221157</v>
      </c>
      <c r="F383" s="89">
        <v>219948</v>
      </c>
      <c r="G383" s="89">
        <v>62707.76239403119</v>
      </c>
      <c r="H383" s="87" t="s">
        <v>216</v>
      </c>
      <c r="I383" s="90">
        <f t="shared" si="10"/>
        <v>1.6229975910770559E-3</v>
      </c>
      <c r="J383" s="91" t="s">
        <v>217</v>
      </c>
      <c r="K383" s="91" t="s">
        <v>217</v>
      </c>
      <c r="L383" s="89">
        <f t="shared" si="11"/>
        <v>1209</v>
      </c>
      <c r="M383" s="91" t="s">
        <v>217</v>
      </c>
      <c r="N383" s="87"/>
    </row>
    <row r="384" spans="1:14" s="92" customFormat="1" ht="26" x14ac:dyDescent="0.3">
      <c r="A384" s="87">
        <v>380</v>
      </c>
      <c r="B384" s="22" t="s">
        <v>214</v>
      </c>
      <c r="C384" s="21" t="s">
        <v>596</v>
      </c>
      <c r="D384" s="88">
        <v>43509</v>
      </c>
      <c r="E384" s="89">
        <v>224052</v>
      </c>
      <c r="F384" s="89">
        <v>222843</v>
      </c>
      <c r="G384" s="89">
        <v>66380.14614550909</v>
      </c>
      <c r="H384" s="87" t="s">
        <v>216</v>
      </c>
      <c r="I384" s="90">
        <f t="shared" si="10"/>
        <v>1.6443598131757704E-3</v>
      </c>
      <c r="J384" s="91" t="s">
        <v>217</v>
      </c>
      <c r="K384" s="91" t="s">
        <v>217</v>
      </c>
      <c r="L384" s="89">
        <f t="shared" si="11"/>
        <v>1209</v>
      </c>
      <c r="M384" s="91" t="s">
        <v>217</v>
      </c>
      <c r="N384" s="87"/>
    </row>
    <row r="385" spans="1:14" s="92" customFormat="1" ht="26" x14ac:dyDescent="0.3">
      <c r="A385" s="87">
        <v>381</v>
      </c>
      <c r="B385" s="22" t="s">
        <v>214</v>
      </c>
      <c r="C385" s="21" t="s">
        <v>597</v>
      </c>
      <c r="D385" s="88">
        <v>43509</v>
      </c>
      <c r="E385" s="89">
        <v>225201</v>
      </c>
      <c r="F385" s="89">
        <v>223992</v>
      </c>
      <c r="G385" s="89">
        <v>70794.563526957529</v>
      </c>
      <c r="H385" s="87" t="s">
        <v>216</v>
      </c>
      <c r="I385" s="90">
        <f t="shared" si="10"/>
        <v>1.6528382909620997E-3</v>
      </c>
      <c r="J385" s="91" t="s">
        <v>217</v>
      </c>
      <c r="K385" s="91" t="s">
        <v>217</v>
      </c>
      <c r="L385" s="89">
        <f t="shared" si="11"/>
        <v>1209</v>
      </c>
      <c r="M385" s="91" t="s">
        <v>217</v>
      </c>
      <c r="N385" s="87"/>
    </row>
    <row r="386" spans="1:14" s="92" customFormat="1" ht="26" x14ac:dyDescent="0.3">
      <c r="A386" s="87">
        <v>382</v>
      </c>
      <c r="B386" s="22" t="s">
        <v>214</v>
      </c>
      <c r="C386" s="21" t="s">
        <v>598</v>
      </c>
      <c r="D386" s="88">
        <v>43509</v>
      </c>
      <c r="E386" s="89">
        <v>185670</v>
      </c>
      <c r="F386" s="89">
        <v>184557</v>
      </c>
      <c r="G386" s="89">
        <v>55908.147891467408</v>
      </c>
      <c r="H386" s="87" t="s">
        <v>216</v>
      </c>
      <c r="I386" s="90">
        <f t="shared" si="10"/>
        <v>1.3618471930474849E-3</v>
      </c>
      <c r="J386" s="91" t="s">
        <v>217</v>
      </c>
      <c r="K386" s="91" t="s">
        <v>217</v>
      </c>
      <c r="L386" s="89">
        <f t="shared" si="11"/>
        <v>1113</v>
      </c>
      <c r="M386" s="91" t="s">
        <v>217</v>
      </c>
      <c r="N386" s="87"/>
    </row>
    <row r="387" spans="1:14" s="92" customFormat="1" ht="39" x14ac:dyDescent="0.3">
      <c r="A387" s="87">
        <v>383</v>
      </c>
      <c r="B387" s="22" t="s">
        <v>214</v>
      </c>
      <c r="C387" s="21" t="s">
        <v>599</v>
      </c>
      <c r="D387" s="88">
        <v>43509</v>
      </c>
      <c r="E387" s="89">
        <v>216465</v>
      </c>
      <c r="F387" s="89">
        <v>215353</v>
      </c>
      <c r="G387" s="89">
        <v>66193.611213010008</v>
      </c>
      <c r="H387" s="87" t="s">
        <v>216</v>
      </c>
      <c r="I387" s="90">
        <f t="shared" si="10"/>
        <v>1.5890910589376453E-3</v>
      </c>
      <c r="J387" s="91" t="s">
        <v>217</v>
      </c>
      <c r="K387" s="91" t="s">
        <v>217</v>
      </c>
      <c r="L387" s="89">
        <f t="shared" si="11"/>
        <v>1112</v>
      </c>
      <c r="M387" s="91" t="s">
        <v>217</v>
      </c>
      <c r="N387" s="87"/>
    </row>
    <row r="388" spans="1:14" s="92" customFormat="1" ht="26" x14ac:dyDescent="0.3">
      <c r="A388" s="87">
        <v>384</v>
      </c>
      <c r="B388" s="22" t="s">
        <v>214</v>
      </c>
      <c r="C388" s="21" t="s">
        <v>600</v>
      </c>
      <c r="D388" s="88">
        <v>43509</v>
      </c>
      <c r="E388" s="89">
        <v>186154</v>
      </c>
      <c r="F388" s="89">
        <v>185041</v>
      </c>
      <c r="G388" s="89">
        <v>57475.342265554158</v>
      </c>
      <c r="H388" s="87" t="s">
        <v>216</v>
      </c>
      <c r="I388" s="90">
        <f t="shared" si="10"/>
        <v>1.36541863190613E-3</v>
      </c>
      <c r="J388" s="91" t="s">
        <v>217</v>
      </c>
      <c r="K388" s="91" t="s">
        <v>217</v>
      </c>
      <c r="L388" s="89">
        <f t="shared" si="11"/>
        <v>1113</v>
      </c>
      <c r="M388" s="91" t="s">
        <v>217</v>
      </c>
      <c r="N388" s="87"/>
    </row>
    <row r="389" spans="1:14" s="92" customFormat="1" ht="26" x14ac:dyDescent="0.3">
      <c r="A389" s="87">
        <v>385</v>
      </c>
      <c r="B389" s="22" t="s">
        <v>214</v>
      </c>
      <c r="C389" s="21" t="s">
        <v>601</v>
      </c>
      <c r="D389" s="88">
        <v>43509</v>
      </c>
      <c r="E389" s="89">
        <v>227649</v>
      </c>
      <c r="F389" s="89">
        <v>226447</v>
      </c>
      <c r="G389" s="89">
        <v>63296.117658325384</v>
      </c>
      <c r="H389" s="87" t="s">
        <v>216</v>
      </c>
      <c r="I389" s="90">
        <f t="shared" si="10"/>
        <v>1.670953750462046E-3</v>
      </c>
      <c r="J389" s="91" t="s">
        <v>217</v>
      </c>
      <c r="K389" s="91" t="s">
        <v>217</v>
      </c>
      <c r="L389" s="89">
        <f t="shared" si="11"/>
        <v>1202</v>
      </c>
      <c r="M389" s="91" t="s">
        <v>217</v>
      </c>
      <c r="N389" s="87"/>
    </row>
    <row r="390" spans="1:14" s="92" customFormat="1" ht="26" x14ac:dyDescent="0.3">
      <c r="A390" s="87">
        <v>386</v>
      </c>
      <c r="B390" s="22" t="s">
        <v>214</v>
      </c>
      <c r="C390" s="21" t="s">
        <v>602</v>
      </c>
      <c r="D390" s="88">
        <v>43509</v>
      </c>
      <c r="E390" s="89">
        <v>200190</v>
      </c>
      <c r="F390" s="89">
        <v>199078</v>
      </c>
      <c r="G390" s="89">
        <v>56340.074112110742</v>
      </c>
      <c r="H390" s="87" t="s">
        <v>216</v>
      </c>
      <c r="I390" s="90">
        <f t="shared" ref="I390:I453" si="12">F390/$F$612</f>
        <v>1.4689977378127472E-3</v>
      </c>
      <c r="J390" s="91" t="s">
        <v>217</v>
      </c>
      <c r="K390" s="91" t="s">
        <v>217</v>
      </c>
      <c r="L390" s="89">
        <f t="shared" ref="L390:L453" si="13">E390-F390</f>
        <v>1112</v>
      </c>
      <c r="M390" s="91" t="s">
        <v>217</v>
      </c>
      <c r="N390" s="87"/>
    </row>
    <row r="391" spans="1:14" s="92" customFormat="1" ht="26" x14ac:dyDescent="0.3">
      <c r="A391" s="87">
        <v>387</v>
      </c>
      <c r="B391" s="22" t="s">
        <v>214</v>
      </c>
      <c r="C391" s="21" t="s">
        <v>603</v>
      </c>
      <c r="D391" s="88">
        <v>43509</v>
      </c>
      <c r="E391" s="89">
        <v>182964</v>
      </c>
      <c r="F391" s="89">
        <v>181851</v>
      </c>
      <c r="G391" s="89">
        <v>55944.344787106616</v>
      </c>
      <c r="H391" s="87" t="s">
        <v>216</v>
      </c>
      <c r="I391" s="90">
        <f t="shared" si="12"/>
        <v>1.3418796030650595E-3</v>
      </c>
      <c r="J391" s="91" t="s">
        <v>217</v>
      </c>
      <c r="K391" s="91" t="s">
        <v>217</v>
      </c>
      <c r="L391" s="89">
        <f t="shared" si="13"/>
        <v>1113</v>
      </c>
      <c r="M391" s="91" t="s">
        <v>217</v>
      </c>
      <c r="N391" s="87"/>
    </row>
    <row r="392" spans="1:14" s="92" customFormat="1" ht="26" x14ac:dyDescent="0.3">
      <c r="A392" s="87">
        <v>388</v>
      </c>
      <c r="B392" s="22" t="s">
        <v>214</v>
      </c>
      <c r="C392" s="21" t="s">
        <v>604</v>
      </c>
      <c r="D392" s="88">
        <v>43509</v>
      </c>
      <c r="E392" s="89">
        <v>230992</v>
      </c>
      <c r="F392" s="89">
        <v>230992</v>
      </c>
      <c r="G392" s="89">
        <v>63340.806338960683</v>
      </c>
      <c r="H392" s="87" t="s">
        <v>216</v>
      </c>
      <c r="I392" s="90">
        <f t="shared" si="12"/>
        <v>1.7044913323061418E-3</v>
      </c>
      <c r="J392" s="91" t="s">
        <v>217</v>
      </c>
      <c r="K392" s="91" t="s">
        <v>217</v>
      </c>
      <c r="L392" s="89">
        <f t="shared" si="13"/>
        <v>0</v>
      </c>
      <c r="M392" s="91" t="s">
        <v>217</v>
      </c>
      <c r="N392" s="87"/>
    </row>
    <row r="393" spans="1:14" s="92" customFormat="1" ht="26" x14ac:dyDescent="0.3">
      <c r="A393" s="87">
        <v>389</v>
      </c>
      <c r="B393" s="22" t="s">
        <v>214</v>
      </c>
      <c r="C393" s="21" t="s">
        <v>605</v>
      </c>
      <c r="D393" s="88">
        <v>43509</v>
      </c>
      <c r="E393" s="89">
        <v>236531</v>
      </c>
      <c r="F393" s="89">
        <v>236531</v>
      </c>
      <c r="G393" s="89">
        <v>71807.161831199788</v>
      </c>
      <c r="H393" s="87" t="s">
        <v>216</v>
      </c>
      <c r="I393" s="90">
        <f t="shared" si="12"/>
        <v>1.7453636460210919E-3</v>
      </c>
      <c r="J393" s="91" t="s">
        <v>217</v>
      </c>
      <c r="K393" s="91" t="s">
        <v>217</v>
      </c>
      <c r="L393" s="89">
        <f t="shared" si="13"/>
        <v>0</v>
      </c>
      <c r="M393" s="91" t="s">
        <v>217</v>
      </c>
      <c r="N393" s="87"/>
    </row>
    <row r="394" spans="1:14" s="92" customFormat="1" ht="26" x14ac:dyDescent="0.3">
      <c r="A394" s="87">
        <v>390</v>
      </c>
      <c r="B394" s="22" t="s">
        <v>214</v>
      </c>
      <c r="C394" s="21" t="s">
        <v>606</v>
      </c>
      <c r="D394" s="88">
        <v>43509</v>
      </c>
      <c r="E394" s="89">
        <v>211594</v>
      </c>
      <c r="F394" s="89">
        <v>209788</v>
      </c>
      <c r="G394" s="89">
        <v>60927.571827934749</v>
      </c>
      <c r="H394" s="87" t="s">
        <v>216</v>
      </c>
      <c r="I394" s="90">
        <f t="shared" si="12"/>
        <v>1.5480268910691318E-3</v>
      </c>
      <c r="J394" s="91" t="s">
        <v>217</v>
      </c>
      <c r="K394" s="91" t="s">
        <v>217</v>
      </c>
      <c r="L394" s="89">
        <f t="shared" si="13"/>
        <v>1806</v>
      </c>
      <c r="M394" s="91" t="s">
        <v>217</v>
      </c>
      <c r="N394" s="87"/>
    </row>
    <row r="395" spans="1:14" s="92" customFormat="1" ht="26" x14ac:dyDescent="0.3">
      <c r="A395" s="87">
        <v>391</v>
      </c>
      <c r="B395" s="22" t="s">
        <v>214</v>
      </c>
      <c r="C395" s="21" t="s">
        <v>607</v>
      </c>
      <c r="D395" s="88">
        <v>43509</v>
      </c>
      <c r="E395" s="89">
        <v>220779</v>
      </c>
      <c r="F395" s="89">
        <v>218734</v>
      </c>
      <c r="G395" s="89">
        <v>59101.297187501579</v>
      </c>
      <c r="H395" s="87" t="s">
        <v>216</v>
      </c>
      <c r="I395" s="90">
        <f t="shared" si="12"/>
        <v>1.6140394779068177E-3</v>
      </c>
      <c r="J395" s="91" t="s">
        <v>217</v>
      </c>
      <c r="K395" s="91" t="s">
        <v>217</v>
      </c>
      <c r="L395" s="89">
        <f t="shared" si="13"/>
        <v>2045</v>
      </c>
      <c r="M395" s="91" t="s">
        <v>217</v>
      </c>
      <c r="N395" s="87"/>
    </row>
    <row r="396" spans="1:14" s="92" customFormat="1" ht="26" x14ac:dyDescent="0.3">
      <c r="A396" s="87">
        <v>392</v>
      </c>
      <c r="B396" s="22" t="s">
        <v>214</v>
      </c>
      <c r="C396" s="21" t="s">
        <v>608</v>
      </c>
      <c r="D396" s="88">
        <v>43509</v>
      </c>
      <c r="E396" s="89">
        <v>242607</v>
      </c>
      <c r="F396" s="89">
        <v>240584</v>
      </c>
      <c r="G396" s="89">
        <v>75728.839508191231</v>
      </c>
      <c r="H396" s="87" t="s">
        <v>216</v>
      </c>
      <c r="I396" s="90">
        <f t="shared" si="12"/>
        <v>1.7752707569592921E-3</v>
      </c>
      <c r="J396" s="91" t="s">
        <v>217</v>
      </c>
      <c r="K396" s="91" t="s">
        <v>217</v>
      </c>
      <c r="L396" s="89">
        <f t="shared" si="13"/>
        <v>2023</v>
      </c>
      <c r="M396" s="91" t="s">
        <v>217</v>
      </c>
      <c r="N396" s="87"/>
    </row>
    <row r="397" spans="1:14" s="92" customFormat="1" ht="26" x14ac:dyDescent="0.3">
      <c r="A397" s="87">
        <v>393</v>
      </c>
      <c r="B397" s="22" t="s">
        <v>214</v>
      </c>
      <c r="C397" s="21" t="s">
        <v>609</v>
      </c>
      <c r="D397" s="88">
        <v>43509</v>
      </c>
      <c r="E397" s="89">
        <v>172770</v>
      </c>
      <c r="F397" s="89">
        <v>171707</v>
      </c>
      <c r="G397" s="89">
        <v>53185.103825594648</v>
      </c>
      <c r="H397" s="87" t="s">
        <v>216</v>
      </c>
      <c r="I397" s="90">
        <f t="shared" si="12"/>
        <v>1.267026967151636E-3</v>
      </c>
      <c r="J397" s="91" t="s">
        <v>217</v>
      </c>
      <c r="K397" s="91" t="s">
        <v>217</v>
      </c>
      <c r="L397" s="89">
        <f t="shared" si="13"/>
        <v>1063</v>
      </c>
      <c r="M397" s="91" t="s">
        <v>217</v>
      </c>
      <c r="N397" s="87"/>
    </row>
    <row r="398" spans="1:14" s="92" customFormat="1" ht="26" x14ac:dyDescent="0.3">
      <c r="A398" s="87">
        <v>394</v>
      </c>
      <c r="B398" s="22" t="s">
        <v>214</v>
      </c>
      <c r="C398" s="21" t="s">
        <v>610</v>
      </c>
      <c r="D398" s="88">
        <v>43509</v>
      </c>
      <c r="E398" s="89">
        <v>181378</v>
      </c>
      <c r="F398" s="89">
        <v>181378</v>
      </c>
      <c r="G398" s="89">
        <v>44117.367434746993</v>
      </c>
      <c r="H398" s="87" t="s">
        <v>216</v>
      </c>
      <c r="I398" s="90">
        <f t="shared" si="12"/>
        <v>1.3383893332713835E-3</v>
      </c>
      <c r="J398" s="91" t="s">
        <v>217</v>
      </c>
      <c r="K398" s="91" t="s">
        <v>217</v>
      </c>
      <c r="L398" s="89">
        <f t="shared" si="13"/>
        <v>0</v>
      </c>
      <c r="M398" s="91" t="s">
        <v>217</v>
      </c>
      <c r="N398" s="87"/>
    </row>
    <row r="399" spans="1:14" s="92" customFormat="1" ht="26" x14ac:dyDescent="0.3">
      <c r="A399" s="87">
        <v>395</v>
      </c>
      <c r="B399" s="22" t="s">
        <v>214</v>
      </c>
      <c r="C399" s="21" t="s">
        <v>611</v>
      </c>
      <c r="D399" s="88">
        <v>43509</v>
      </c>
      <c r="E399" s="89">
        <v>242120</v>
      </c>
      <c r="F399" s="89">
        <v>241244</v>
      </c>
      <c r="G399" s="89">
        <v>69405.889912805753</v>
      </c>
      <c r="H399" s="87" t="s">
        <v>216</v>
      </c>
      <c r="I399" s="90">
        <f t="shared" si="12"/>
        <v>1.7801409008574448E-3</v>
      </c>
      <c r="J399" s="91" t="s">
        <v>217</v>
      </c>
      <c r="K399" s="91" t="s">
        <v>217</v>
      </c>
      <c r="L399" s="89">
        <f t="shared" si="13"/>
        <v>876</v>
      </c>
      <c r="M399" s="91" t="s">
        <v>217</v>
      </c>
      <c r="N399" s="87"/>
    </row>
    <row r="400" spans="1:14" s="92" customFormat="1" ht="26" x14ac:dyDescent="0.3">
      <c r="A400" s="87">
        <v>396</v>
      </c>
      <c r="B400" s="22" t="s">
        <v>214</v>
      </c>
      <c r="C400" s="21" t="s">
        <v>612</v>
      </c>
      <c r="D400" s="88">
        <v>43509</v>
      </c>
      <c r="E400" s="89">
        <v>225007</v>
      </c>
      <c r="F400" s="89">
        <v>225007</v>
      </c>
      <c r="G400" s="89">
        <v>53386.665855764571</v>
      </c>
      <c r="H400" s="87" t="s">
        <v>216</v>
      </c>
      <c r="I400" s="90">
        <f t="shared" si="12"/>
        <v>1.6603279819569858E-3</v>
      </c>
      <c r="J400" s="91" t="s">
        <v>217</v>
      </c>
      <c r="K400" s="91" t="s">
        <v>217</v>
      </c>
      <c r="L400" s="89">
        <f t="shared" si="13"/>
        <v>0</v>
      </c>
      <c r="M400" s="91" t="s">
        <v>217</v>
      </c>
      <c r="N400" s="87"/>
    </row>
    <row r="401" spans="1:14" s="92" customFormat="1" ht="26" x14ac:dyDescent="0.3">
      <c r="A401" s="87">
        <v>397</v>
      </c>
      <c r="B401" s="22" t="s">
        <v>214</v>
      </c>
      <c r="C401" s="21" t="s">
        <v>613</v>
      </c>
      <c r="D401" s="88">
        <v>43509</v>
      </c>
      <c r="E401" s="89">
        <v>511994</v>
      </c>
      <c r="F401" s="89">
        <v>511994</v>
      </c>
      <c r="G401" s="89">
        <v>127314.56596828887</v>
      </c>
      <c r="H401" s="87" t="s">
        <v>216</v>
      </c>
      <c r="I401" s="90">
        <f t="shared" si="12"/>
        <v>3.7780067499859336E-3</v>
      </c>
      <c r="J401" s="91" t="s">
        <v>217</v>
      </c>
      <c r="K401" s="91" t="s">
        <v>217</v>
      </c>
      <c r="L401" s="89">
        <f t="shared" si="13"/>
        <v>0</v>
      </c>
      <c r="M401" s="91" t="s">
        <v>217</v>
      </c>
      <c r="N401" s="87"/>
    </row>
    <row r="402" spans="1:14" s="92" customFormat="1" ht="26" x14ac:dyDescent="0.3">
      <c r="A402" s="87">
        <v>398</v>
      </c>
      <c r="B402" s="22" t="s">
        <v>214</v>
      </c>
      <c r="C402" s="21" t="s">
        <v>614</v>
      </c>
      <c r="D402" s="88">
        <v>43509</v>
      </c>
      <c r="E402" s="89">
        <v>472123</v>
      </c>
      <c r="F402" s="89">
        <v>472123</v>
      </c>
      <c r="G402" s="89">
        <v>117545.83843017118</v>
      </c>
      <c r="H402" s="87" t="s">
        <v>216</v>
      </c>
      <c r="I402" s="90">
        <f t="shared" si="12"/>
        <v>3.4837984054961759E-3</v>
      </c>
      <c r="J402" s="91" t="s">
        <v>217</v>
      </c>
      <c r="K402" s="91" t="s">
        <v>217</v>
      </c>
      <c r="L402" s="89">
        <f t="shared" si="13"/>
        <v>0</v>
      </c>
      <c r="M402" s="91" t="s">
        <v>217</v>
      </c>
      <c r="N402" s="87"/>
    </row>
    <row r="403" spans="1:14" s="92" customFormat="1" ht="26" x14ac:dyDescent="0.3">
      <c r="A403" s="87">
        <v>399</v>
      </c>
      <c r="B403" s="22" t="s">
        <v>214</v>
      </c>
      <c r="C403" s="21" t="s">
        <v>615</v>
      </c>
      <c r="D403" s="88">
        <v>43509</v>
      </c>
      <c r="E403" s="89">
        <v>425650</v>
      </c>
      <c r="F403" s="89">
        <v>425650</v>
      </c>
      <c r="G403" s="89">
        <v>115998.54896356008</v>
      </c>
      <c r="H403" s="87" t="s">
        <v>216</v>
      </c>
      <c r="I403" s="90">
        <f t="shared" si="12"/>
        <v>3.1408738640130796E-3</v>
      </c>
      <c r="J403" s="91" t="s">
        <v>217</v>
      </c>
      <c r="K403" s="91" t="s">
        <v>217</v>
      </c>
      <c r="L403" s="89">
        <f t="shared" si="13"/>
        <v>0</v>
      </c>
      <c r="M403" s="91" t="s">
        <v>217</v>
      </c>
      <c r="N403" s="87"/>
    </row>
    <row r="404" spans="1:14" s="92" customFormat="1" ht="26" x14ac:dyDescent="0.3">
      <c r="A404" s="87">
        <v>400</v>
      </c>
      <c r="B404" s="22" t="s">
        <v>214</v>
      </c>
      <c r="C404" s="21" t="s">
        <v>616</v>
      </c>
      <c r="D404" s="88">
        <v>43509</v>
      </c>
      <c r="E404" s="89">
        <v>285529</v>
      </c>
      <c r="F404" s="89">
        <v>285529</v>
      </c>
      <c r="G404" s="89">
        <v>63478.397393406442</v>
      </c>
      <c r="H404" s="87" t="s">
        <v>216</v>
      </c>
      <c r="I404" s="90">
        <f t="shared" si="12"/>
        <v>2.1069201774175745E-3</v>
      </c>
      <c r="J404" s="91" t="s">
        <v>217</v>
      </c>
      <c r="K404" s="91" t="s">
        <v>217</v>
      </c>
      <c r="L404" s="89">
        <f t="shared" si="13"/>
        <v>0</v>
      </c>
      <c r="M404" s="91" t="s">
        <v>217</v>
      </c>
      <c r="N404" s="87"/>
    </row>
    <row r="405" spans="1:14" s="92" customFormat="1" ht="26" x14ac:dyDescent="0.3">
      <c r="A405" s="87">
        <v>401</v>
      </c>
      <c r="B405" s="22" t="s">
        <v>214</v>
      </c>
      <c r="C405" s="21" t="s">
        <v>617</v>
      </c>
      <c r="D405" s="88">
        <v>43509</v>
      </c>
      <c r="E405" s="89">
        <v>214924</v>
      </c>
      <c r="F405" s="89">
        <v>214794</v>
      </c>
      <c r="G405" s="89">
        <v>67584.391645264521</v>
      </c>
      <c r="H405" s="87" t="s">
        <v>216</v>
      </c>
      <c r="I405" s="90">
        <f t="shared" si="12"/>
        <v>1.5849661946360282E-3</v>
      </c>
      <c r="J405" s="91" t="s">
        <v>217</v>
      </c>
      <c r="K405" s="91" t="s">
        <v>217</v>
      </c>
      <c r="L405" s="89">
        <f t="shared" si="13"/>
        <v>130</v>
      </c>
      <c r="M405" s="91" t="s">
        <v>217</v>
      </c>
      <c r="N405" s="87"/>
    </row>
    <row r="406" spans="1:14" s="92" customFormat="1" ht="26" x14ac:dyDescent="0.3">
      <c r="A406" s="87">
        <v>402</v>
      </c>
      <c r="B406" s="22" t="s">
        <v>214</v>
      </c>
      <c r="C406" s="21" t="s">
        <v>618</v>
      </c>
      <c r="D406" s="88">
        <v>43509</v>
      </c>
      <c r="E406" s="89">
        <v>200081</v>
      </c>
      <c r="F406" s="89">
        <v>200081</v>
      </c>
      <c r="G406" s="89">
        <v>63201.058311931178</v>
      </c>
      <c r="H406" s="87" t="s">
        <v>216</v>
      </c>
      <c r="I406" s="90">
        <f t="shared" si="12"/>
        <v>1.4763988807367579E-3</v>
      </c>
      <c r="J406" s="91" t="s">
        <v>217</v>
      </c>
      <c r="K406" s="91" t="s">
        <v>217</v>
      </c>
      <c r="L406" s="89">
        <f t="shared" si="13"/>
        <v>0</v>
      </c>
      <c r="M406" s="91" t="s">
        <v>217</v>
      </c>
      <c r="N406" s="87"/>
    </row>
    <row r="407" spans="1:14" s="92" customFormat="1" ht="26" x14ac:dyDescent="0.3">
      <c r="A407" s="87">
        <v>403</v>
      </c>
      <c r="B407" s="22" t="s">
        <v>214</v>
      </c>
      <c r="C407" s="21" t="s">
        <v>619</v>
      </c>
      <c r="D407" s="88">
        <v>43509</v>
      </c>
      <c r="E407" s="89">
        <v>157522</v>
      </c>
      <c r="F407" s="89">
        <v>157522</v>
      </c>
      <c r="G407" s="89">
        <v>61615.502756375623</v>
      </c>
      <c r="H407" s="87" t="s">
        <v>216</v>
      </c>
      <c r="I407" s="90">
        <f t="shared" si="12"/>
        <v>1.1623557683708876E-3</v>
      </c>
      <c r="J407" s="91" t="s">
        <v>217</v>
      </c>
      <c r="K407" s="91" t="s">
        <v>217</v>
      </c>
      <c r="L407" s="89">
        <f t="shared" si="13"/>
        <v>0</v>
      </c>
      <c r="M407" s="91" t="s">
        <v>217</v>
      </c>
      <c r="N407" s="87"/>
    </row>
    <row r="408" spans="1:14" s="92" customFormat="1" ht="26" x14ac:dyDescent="0.3">
      <c r="A408" s="87">
        <v>404</v>
      </c>
      <c r="B408" s="22" t="s">
        <v>214</v>
      </c>
      <c r="C408" s="21" t="s">
        <v>620</v>
      </c>
      <c r="D408" s="88">
        <v>43509</v>
      </c>
      <c r="E408" s="89">
        <v>312683</v>
      </c>
      <c r="F408" s="89">
        <v>312683</v>
      </c>
      <c r="G408" s="89">
        <v>58924.983900026331</v>
      </c>
      <c r="H408" s="87" t="s">
        <v>216</v>
      </c>
      <c r="I408" s="90">
        <f t="shared" si="12"/>
        <v>2.3072897037970204E-3</v>
      </c>
      <c r="J408" s="91" t="s">
        <v>217</v>
      </c>
      <c r="K408" s="91" t="s">
        <v>217</v>
      </c>
      <c r="L408" s="89">
        <f t="shared" si="13"/>
        <v>0</v>
      </c>
      <c r="M408" s="91" t="s">
        <v>217</v>
      </c>
      <c r="N408" s="87"/>
    </row>
    <row r="409" spans="1:14" s="92" customFormat="1" ht="26" x14ac:dyDescent="0.3">
      <c r="A409" s="87">
        <v>405</v>
      </c>
      <c r="B409" s="22" t="s">
        <v>214</v>
      </c>
      <c r="C409" s="21" t="s">
        <v>621</v>
      </c>
      <c r="D409" s="88">
        <v>43509</v>
      </c>
      <c r="E409" s="89">
        <v>194499</v>
      </c>
      <c r="F409" s="89">
        <v>192694</v>
      </c>
      <c r="G409" s="89">
        <v>52695.005213719269</v>
      </c>
      <c r="H409" s="87" t="s">
        <v>216</v>
      </c>
      <c r="I409" s="90">
        <f t="shared" si="12"/>
        <v>1.4218901641069807E-3</v>
      </c>
      <c r="J409" s="91" t="s">
        <v>217</v>
      </c>
      <c r="K409" s="91" t="s">
        <v>217</v>
      </c>
      <c r="L409" s="89">
        <f t="shared" si="13"/>
        <v>1805</v>
      </c>
      <c r="M409" s="91" t="s">
        <v>217</v>
      </c>
      <c r="N409" s="87"/>
    </row>
    <row r="410" spans="1:14" s="92" customFormat="1" ht="26" x14ac:dyDescent="0.3">
      <c r="A410" s="87">
        <v>406</v>
      </c>
      <c r="B410" s="22" t="s">
        <v>214</v>
      </c>
      <c r="C410" s="21" t="s">
        <v>622</v>
      </c>
      <c r="D410" s="88">
        <v>43509</v>
      </c>
      <c r="E410" s="89">
        <v>349923</v>
      </c>
      <c r="F410" s="89">
        <v>349923</v>
      </c>
      <c r="G410" s="89">
        <v>69915.569519100129</v>
      </c>
      <c r="H410" s="87" t="s">
        <v>216</v>
      </c>
      <c r="I410" s="90">
        <f t="shared" si="12"/>
        <v>2.5820838837473251E-3</v>
      </c>
      <c r="J410" s="91" t="s">
        <v>217</v>
      </c>
      <c r="K410" s="91" t="s">
        <v>217</v>
      </c>
      <c r="L410" s="89">
        <f t="shared" si="13"/>
        <v>0</v>
      </c>
      <c r="M410" s="91" t="s">
        <v>217</v>
      </c>
      <c r="N410" s="87"/>
    </row>
    <row r="411" spans="1:14" s="92" customFormat="1" ht="26" x14ac:dyDescent="0.3">
      <c r="A411" s="87">
        <v>407</v>
      </c>
      <c r="B411" s="22" t="s">
        <v>214</v>
      </c>
      <c r="C411" s="21" t="s">
        <v>623</v>
      </c>
      <c r="D411" s="88">
        <v>43509</v>
      </c>
      <c r="E411" s="89">
        <v>156961</v>
      </c>
      <c r="F411" s="89">
        <v>156961</v>
      </c>
      <c r="G411" s="89">
        <v>34372.079300136582</v>
      </c>
      <c r="H411" s="87" t="s">
        <v>216</v>
      </c>
      <c r="I411" s="90">
        <f t="shared" si="12"/>
        <v>1.1582161460574579E-3</v>
      </c>
      <c r="J411" s="91" t="s">
        <v>217</v>
      </c>
      <c r="K411" s="91" t="s">
        <v>217</v>
      </c>
      <c r="L411" s="89">
        <f t="shared" si="13"/>
        <v>0</v>
      </c>
      <c r="M411" s="91" t="s">
        <v>217</v>
      </c>
      <c r="N411" s="87"/>
    </row>
    <row r="412" spans="1:14" s="92" customFormat="1" ht="26" x14ac:dyDescent="0.3">
      <c r="A412" s="87">
        <v>408</v>
      </c>
      <c r="B412" s="22" t="s">
        <v>214</v>
      </c>
      <c r="C412" s="21" t="s">
        <v>624</v>
      </c>
      <c r="D412" s="88">
        <v>43509</v>
      </c>
      <c r="E412" s="89">
        <v>125294</v>
      </c>
      <c r="F412" s="89">
        <v>123935</v>
      </c>
      <c r="G412" s="89">
        <v>13765.7</v>
      </c>
      <c r="H412" s="87" t="s">
        <v>216</v>
      </c>
      <c r="I412" s="90">
        <f t="shared" si="12"/>
        <v>9.1451709699626692E-4</v>
      </c>
      <c r="J412" s="91" t="s">
        <v>217</v>
      </c>
      <c r="K412" s="91" t="s">
        <v>217</v>
      </c>
      <c r="L412" s="89">
        <f t="shared" si="13"/>
        <v>1359</v>
      </c>
      <c r="M412" s="91" t="s">
        <v>217</v>
      </c>
      <c r="N412" s="87"/>
    </row>
    <row r="413" spans="1:14" s="92" customFormat="1" ht="26" x14ac:dyDescent="0.3">
      <c r="A413" s="87">
        <v>409</v>
      </c>
      <c r="B413" s="22" t="s">
        <v>214</v>
      </c>
      <c r="C413" s="21" t="s">
        <v>625</v>
      </c>
      <c r="D413" s="88">
        <v>43509</v>
      </c>
      <c r="E413" s="89">
        <v>198624</v>
      </c>
      <c r="F413" s="89">
        <v>197572</v>
      </c>
      <c r="G413" s="89">
        <v>11347.525908527245</v>
      </c>
      <c r="H413" s="87" t="s">
        <v>216</v>
      </c>
      <c r="I413" s="90">
        <f t="shared" si="12"/>
        <v>1.4578849549178718E-3</v>
      </c>
      <c r="J413" s="91" t="s">
        <v>217</v>
      </c>
      <c r="K413" s="91" t="s">
        <v>217</v>
      </c>
      <c r="L413" s="89">
        <f t="shared" si="13"/>
        <v>1052</v>
      </c>
      <c r="M413" s="91" t="s">
        <v>217</v>
      </c>
      <c r="N413" s="87"/>
    </row>
    <row r="414" spans="1:14" s="92" customFormat="1" ht="26" x14ac:dyDescent="0.3">
      <c r="A414" s="87">
        <v>410</v>
      </c>
      <c r="B414" s="22" t="s">
        <v>214</v>
      </c>
      <c r="C414" s="21" t="s">
        <v>626</v>
      </c>
      <c r="D414" s="88">
        <v>43509</v>
      </c>
      <c r="E414" s="89">
        <v>122012</v>
      </c>
      <c r="F414" s="89">
        <v>122012</v>
      </c>
      <c r="G414" s="89">
        <v>8694</v>
      </c>
      <c r="H414" s="87" t="s">
        <v>216</v>
      </c>
      <c r="I414" s="90">
        <f t="shared" si="12"/>
        <v>9.0032726863846794E-4</v>
      </c>
      <c r="J414" s="91" t="s">
        <v>217</v>
      </c>
      <c r="K414" s="91" t="s">
        <v>217</v>
      </c>
      <c r="L414" s="89">
        <f t="shared" si="13"/>
        <v>0</v>
      </c>
      <c r="M414" s="91" t="s">
        <v>217</v>
      </c>
      <c r="N414" s="87"/>
    </row>
    <row r="415" spans="1:14" s="92" customFormat="1" ht="26" x14ac:dyDescent="0.3">
      <c r="A415" s="87">
        <v>411</v>
      </c>
      <c r="B415" s="22" t="s">
        <v>214</v>
      </c>
      <c r="C415" s="21" t="s">
        <v>627</v>
      </c>
      <c r="D415" s="88">
        <v>43509</v>
      </c>
      <c r="E415" s="89">
        <v>340441</v>
      </c>
      <c r="F415" s="89">
        <v>340441</v>
      </c>
      <c r="G415" s="89">
        <v>27002.638519598826</v>
      </c>
      <c r="H415" s="87" t="s">
        <v>216</v>
      </c>
      <c r="I415" s="90">
        <f t="shared" si="12"/>
        <v>2.5121161497438666E-3</v>
      </c>
      <c r="J415" s="91" t="s">
        <v>217</v>
      </c>
      <c r="K415" s="91" t="s">
        <v>217</v>
      </c>
      <c r="L415" s="89">
        <f t="shared" si="13"/>
        <v>0</v>
      </c>
      <c r="M415" s="91" t="s">
        <v>217</v>
      </c>
      <c r="N415" s="87"/>
    </row>
    <row r="416" spans="1:14" s="92" customFormat="1" ht="26" x14ac:dyDescent="0.3">
      <c r="A416" s="87">
        <v>412</v>
      </c>
      <c r="B416" s="22" t="s">
        <v>214</v>
      </c>
      <c r="C416" s="21" t="s">
        <v>628</v>
      </c>
      <c r="D416" s="88">
        <v>43509</v>
      </c>
      <c r="E416" s="89">
        <v>221049</v>
      </c>
      <c r="F416" s="89">
        <v>219212</v>
      </c>
      <c r="G416" s="89">
        <v>12301.378571428571</v>
      </c>
      <c r="H416" s="87" t="s">
        <v>216</v>
      </c>
      <c r="I416" s="90">
        <f t="shared" si="12"/>
        <v>1.6175666427300252E-3</v>
      </c>
      <c r="J416" s="91" t="s">
        <v>217</v>
      </c>
      <c r="K416" s="91" t="s">
        <v>217</v>
      </c>
      <c r="L416" s="89">
        <f t="shared" si="13"/>
        <v>1837</v>
      </c>
      <c r="M416" s="91" t="s">
        <v>217</v>
      </c>
      <c r="N416" s="87"/>
    </row>
    <row r="417" spans="1:14" s="92" customFormat="1" ht="26" x14ac:dyDescent="0.3">
      <c r="A417" s="87">
        <v>413</v>
      </c>
      <c r="B417" s="22" t="s">
        <v>214</v>
      </c>
      <c r="C417" s="21" t="s">
        <v>629</v>
      </c>
      <c r="D417" s="88">
        <v>43509</v>
      </c>
      <c r="E417" s="89">
        <v>287124</v>
      </c>
      <c r="F417" s="89">
        <v>285718</v>
      </c>
      <c r="G417" s="89">
        <v>23935.881428571429</v>
      </c>
      <c r="H417" s="87" t="s">
        <v>216</v>
      </c>
      <c r="I417" s="90">
        <f t="shared" si="12"/>
        <v>2.1083148095338636E-3</v>
      </c>
      <c r="J417" s="91" t="s">
        <v>217</v>
      </c>
      <c r="K417" s="91" t="s">
        <v>217</v>
      </c>
      <c r="L417" s="89">
        <f t="shared" si="13"/>
        <v>1406</v>
      </c>
      <c r="M417" s="91" t="s">
        <v>217</v>
      </c>
      <c r="N417" s="87"/>
    </row>
    <row r="418" spans="1:14" s="92" customFormat="1" ht="26" x14ac:dyDescent="0.3">
      <c r="A418" s="87">
        <v>414</v>
      </c>
      <c r="B418" s="22" t="s">
        <v>214</v>
      </c>
      <c r="C418" s="21" t="s">
        <v>630</v>
      </c>
      <c r="D418" s="88">
        <v>43509</v>
      </c>
      <c r="E418" s="89">
        <v>107564</v>
      </c>
      <c r="F418" s="89">
        <v>107117</v>
      </c>
      <c r="G418" s="89">
        <v>8694</v>
      </c>
      <c r="H418" s="87" t="s">
        <v>216</v>
      </c>
      <c r="I418" s="90">
        <f t="shared" si="12"/>
        <v>7.9041697566425246E-4</v>
      </c>
      <c r="J418" s="91" t="s">
        <v>217</v>
      </c>
      <c r="K418" s="91" t="s">
        <v>217</v>
      </c>
      <c r="L418" s="89">
        <f t="shared" si="13"/>
        <v>447</v>
      </c>
      <c r="M418" s="91" t="s">
        <v>217</v>
      </c>
      <c r="N418" s="87"/>
    </row>
    <row r="419" spans="1:14" s="92" customFormat="1" ht="26" x14ac:dyDescent="0.3">
      <c r="A419" s="87">
        <v>415</v>
      </c>
      <c r="B419" s="22" t="s">
        <v>214</v>
      </c>
      <c r="C419" s="21" t="s">
        <v>631</v>
      </c>
      <c r="D419" s="88">
        <v>43509</v>
      </c>
      <c r="E419" s="89">
        <v>135347</v>
      </c>
      <c r="F419" s="89">
        <v>134215</v>
      </c>
      <c r="G419" s="89">
        <v>9996.4266666666663</v>
      </c>
      <c r="H419" s="87" t="s">
        <v>216</v>
      </c>
      <c r="I419" s="90">
        <f t="shared" si="12"/>
        <v>9.9037327771294608E-4</v>
      </c>
      <c r="J419" s="91" t="s">
        <v>217</v>
      </c>
      <c r="K419" s="91" t="s">
        <v>217</v>
      </c>
      <c r="L419" s="89">
        <f t="shared" si="13"/>
        <v>1132</v>
      </c>
      <c r="M419" s="91" t="s">
        <v>217</v>
      </c>
      <c r="N419" s="87"/>
    </row>
    <row r="420" spans="1:14" s="92" customFormat="1" ht="26" x14ac:dyDescent="0.3">
      <c r="A420" s="87">
        <v>416</v>
      </c>
      <c r="B420" s="22" t="s">
        <v>214</v>
      </c>
      <c r="C420" s="21" t="s">
        <v>632</v>
      </c>
      <c r="D420" s="88">
        <v>43509</v>
      </c>
      <c r="E420" s="89">
        <v>131498</v>
      </c>
      <c r="F420" s="89">
        <v>131498</v>
      </c>
      <c r="G420" s="89">
        <v>10384.5</v>
      </c>
      <c r="H420" s="87" t="s">
        <v>216</v>
      </c>
      <c r="I420" s="90">
        <f t="shared" si="12"/>
        <v>9.7032451866555132E-4</v>
      </c>
      <c r="J420" s="91" t="s">
        <v>217</v>
      </c>
      <c r="K420" s="91" t="s">
        <v>217</v>
      </c>
      <c r="L420" s="89">
        <f t="shared" si="13"/>
        <v>0</v>
      </c>
      <c r="M420" s="91" t="s">
        <v>217</v>
      </c>
      <c r="N420" s="87"/>
    </row>
    <row r="421" spans="1:14" s="92" customFormat="1" ht="26" x14ac:dyDescent="0.3">
      <c r="A421" s="87">
        <v>417</v>
      </c>
      <c r="B421" s="22" t="s">
        <v>214</v>
      </c>
      <c r="C421" s="21" t="s">
        <v>633</v>
      </c>
      <c r="D421" s="88">
        <v>43509</v>
      </c>
      <c r="E421" s="89">
        <v>107647</v>
      </c>
      <c r="F421" s="89">
        <v>105862</v>
      </c>
      <c r="G421" s="89">
        <v>14299.846373146831</v>
      </c>
      <c r="H421" s="87" t="s">
        <v>216</v>
      </c>
      <c r="I421" s="90">
        <f t="shared" si="12"/>
        <v>7.8115632325185624E-4</v>
      </c>
      <c r="J421" s="91" t="s">
        <v>217</v>
      </c>
      <c r="K421" s="91" t="s">
        <v>217</v>
      </c>
      <c r="L421" s="89">
        <f t="shared" si="13"/>
        <v>1785</v>
      </c>
      <c r="M421" s="91" t="s">
        <v>217</v>
      </c>
      <c r="N421" s="87"/>
    </row>
    <row r="422" spans="1:14" s="92" customFormat="1" ht="26" x14ac:dyDescent="0.3">
      <c r="A422" s="87">
        <v>418</v>
      </c>
      <c r="B422" s="22" t="s">
        <v>214</v>
      </c>
      <c r="C422" s="21" t="s">
        <v>634</v>
      </c>
      <c r="D422" s="88">
        <v>43509</v>
      </c>
      <c r="E422" s="89">
        <v>146854</v>
      </c>
      <c r="F422" s="89">
        <v>145775</v>
      </c>
      <c r="G422" s="89">
        <v>9847.18</v>
      </c>
      <c r="H422" s="87" t="s">
        <v>216</v>
      </c>
      <c r="I422" s="90">
        <f t="shared" si="12"/>
        <v>1.0756745859896786E-3</v>
      </c>
      <c r="J422" s="91" t="s">
        <v>217</v>
      </c>
      <c r="K422" s="91" t="s">
        <v>217</v>
      </c>
      <c r="L422" s="89">
        <f t="shared" si="13"/>
        <v>1079</v>
      </c>
      <c r="M422" s="91" t="s">
        <v>217</v>
      </c>
      <c r="N422" s="87"/>
    </row>
    <row r="423" spans="1:14" s="92" customFormat="1" ht="26" x14ac:dyDescent="0.3">
      <c r="A423" s="87">
        <v>419</v>
      </c>
      <c r="B423" s="22" t="s">
        <v>214</v>
      </c>
      <c r="C423" s="21" t="s">
        <v>635</v>
      </c>
      <c r="D423" s="88">
        <v>43509</v>
      </c>
      <c r="E423" s="89">
        <v>135487</v>
      </c>
      <c r="F423" s="89">
        <v>135487</v>
      </c>
      <c r="G423" s="89">
        <v>11488.36</v>
      </c>
      <c r="H423" s="87" t="s">
        <v>216</v>
      </c>
      <c r="I423" s="90">
        <f t="shared" si="12"/>
        <v>9.9975937322574916E-4</v>
      </c>
      <c r="J423" s="91" t="s">
        <v>217</v>
      </c>
      <c r="K423" s="91" t="s">
        <v>217</v>
      </c>
      <c r="L423" s="89">
        <f t="shared" si="13"/>
        <v>0</v>
      </c>
      <c r="M423" s="91" t="s">
        <v>217</v>
      </c>
      <c r="N423" s="87"/>
    </row>
    <row r="424" spans="1:14" s="92" customFormat="1" ht="26" x14ac:dyDescent="0.3">
      <c r="A424" s="87">
        <v>420</v>
      </c>
      <c r="B424" s="22" t="s">
        <v>214</v>
      </c>
      <c r="C424" s="21" t="s">
        <v>636</v>
      </c>
      <c r="D424" s="88">
        <v>43509</v>
      </c>
      <c r="E424" s="89">
        <v>297442</v>
      </c>
      <c r="F424" s="89">
        <v>297442</v>
      </c>
      <c r="G424" s="89">
        <v>10135.459999999999</v>
      </c>
      <c r="H424" s="87" t="s">
        <v>216</v>
      </c>
      <c r="I424" s="90">
        <f t="shared" si="12"/>
        <v>2.194826274779228E-3</v>
      </c>
      <c r="J424" s="91" t="s">
        <v>217</v>
      </c>
      <c r="K424" s="91" t="s">
        <v>217</v>
      </c>
      <c r="L424" s="89">
        <f t="shared" si="13"/>
        <v>0</v>
      </c>
      <c r="M424" s="91" t="s">
        <v>217</v>
      </c>
      <c r="N424" s="87"/>
    </row>
    <row r="425" spans="1:14" s="92" customFormat="1" ht="26" x14ac:dyDescent="0.3">
      <c r="A425" s="87">
        <v>421</v>
      </c>
      <c r="B425" s="22" t="s">
        <v>214</v>
      </c>
      <c r="C425" s="21" t="s">
        <v>637</v>
      </c>
      <c r="D425" s="88">
        <v>43509</v>
      </c>
      <c r="E425" s="89">
        <v>292574</v>
      </c>
      <c r="F425" s="89">
        <v>292574</v>
      </c>
      <c r="G425" s="89">
        <v>46847.391645264513</v>
      </c>
      <c r="H425" s="87" t="s">
        <v>216</v>
      </c>
      <c r="I425" s="90">
        <f t="shared" si="12"/>
        <v>2.1589052740273998E-3</v>
      </c>
      <c r="J425" s="91" t="s">
        <v>217</v>
      </c>
      <c r="K425" s="91" t="s">
        <v>217</v>
      </c>
      <c r="L425" s="89">
        <f t="shared" si="13"/>
        <v>0</v>
      </c>
      <c r="M425" s="91" t="s">
        <v>217</v>
      </c>
      <c r="N425" s="87"/>
    </row>
    <row r="426" spans="1:14" s="92" customFormat="1" ht="26" x14ac:dyDescent="0.3">
      <c r="A426" s="87">
        <v>422</v>
      </c>
      <c r="B426" s="22" t="s">
        <v>214</v>
      </c>
      <c r="C426" s="21" t="s">
        <v>638</v>
      </c>
      <c r="D426" s="88">
        <v>43509</v>
      </c>
      <c r="E426" s="89">
        <v>280824</v>
      </c>
      <c r="F426" s="89">
        <v>278510</v>
      </c>
      <c r="G426" s="89">
        <v>15924.004285714287</v>
      </c>
      <c r="H426" s="87" t="s">
        <v>216</v>
      </c>
      <c r="I426" s="90">
        <f t="shared" si="12"/>
        <v>2.0551269349613128E-3</v>
      </c>
      <c r="J426" s="91" t="s">
        <v>217</v>
      </c>
      <c r="K426" s="91" t="s">
        <v>217</v>
      </c>
      <c r="L426" s="89">
        <f t="shared" si="13"/>
        <v>2314</v>
      </c>
      <c r="M426" s="91" t="s">
        <v>217</v>
      </c>
      <c r="N426" s="87"/>
    </row>
    <row r="427" spans="1:14" s="92" customFormat="1" ht="26" x14ac:dyDescent="0.3">
      <c r="A427" s="87">
        <v>423</v>
      </c>
      <c r="B427" s="22" t="s">
        <v>214</v>
      </c>
      <c r="C427" s="21" t="s">
        <v>639</v>
      </c>
      <c r="D427" s="88">
        <v>43509</v>
      </c>
      <c r="E427" s="89">
        <v>170508</v>
      </c>
      <c r="F427" s="89">
        <v>170508</v>
      </c>
      <c r="G427" s="89">
        <v>9780.75</v>
      </c>
      <c r="H427" s="87" t="s">
        <v>216</v>
      </c>
      <c r="I427" s="90">
        <f t="shared" si="12"/>
        <v>1.2581795390699921E-3</v>
      </c>
      <c r="J427" s="91" t="s">
        <v>217</v>
      </c>
      <c r="K427" s="91" t="s">
        <v>217</v>
      </c>
      <c r="L427" s="89">
        <f t="shared" si="13"/>
        <v>0</v>
      </c>
      <c r="M427" s="91" t="s">
        <v>217</v>
      </c>
      <c r="N427" s="87"/>
    </row>
    <row r="428" spans="1:14" s="92" customFormat="1" ht="26" x14ac:dyDescent="0.3">
      <c r="A428" s="87">
        <v>424</v>
      </c>
      <c r="B428" s="22" t="s">
        <v>214</v>
      </c>
      <c r="C428" s="21" t="s">
        <v>640</v>
      </c>
      <c r="D428" s="88">
        <v>43509</v>
      </c>
      <c r="E428" s="89">
        <v>598581</v>
      </c>
      <c r="F428" s="89">
        <v>598581</v>
      </c>
      <c r="G428" s="89">
        <v>53015.852569336312</v>
      </c>
      <c r="H428" s="87" t="s">
        <v>216</v>
      </c>
      <c r="I428" s="90">
        <f t="shared" si="12"/>
        <v>4.4169327343940171E-3</v>
      </c>
      <c r="J428" s="91" t="s">
        <v>217</v>
      </c>
      <c r="K428" s="91" t="s">
        <v>217</v>
      </c>
      <c r="L428" s="89">
        <f t="shared" si="13"/>
        <v>0</v>
      </c>
      <c r="M428" s="91" t="s">
        <v>217</v>
      </c>
      <c r="N428" s="87"/>
    </row>
    <row r="429" spans="1:14" s="92" customFormat="1" ht="26" x14ac:dyDescent="0.3">
      <c r="A429" s="87">
        <v>425</v>
      </c>
      <c r="B429" s="22" t="s">
        <v>214</v>
      </c>
      <c r="C429" s="21" t="s">
        <v>641</v>
      </c>
      <c r="D429" s="88">
        <v>43509</v>
      </c>
      <c r="E429" s="89">
        <v>335398</v>
      </c>
      <c r="F429" s="89">
        <v>333946</v>
      </c>
      <c r="G429" s="89">
        <v>16671.634429581558</v>
      </c>
      <c r="H429" s="87" t="s">
        <v>216</v>
      </c>
      <c r="I429" s="90">
        <f t="shared" si="12"/>
        <v>2.4641895063825018E-3</v>
      </c>
      <c r="J429" s="91" t="s">
        <v>217</v>
      </c>
      <c r="K429" s="91" t="s">
        <v>217</v>
      </c>
      <c r="L429" s="89">
        <f t="shared" si="13"/>
        <v>1452</v>
      </c>
      <c r="M429" s="91" t="s">
        <v>217</v>
      </c>
      <c r="N429" s="87"/>
    </row>
    <row r="430" spans="1:14" s="92" customFormat="1" ht="26" x14ac:dyDescent="0.3">
      <c r="A430" s="87">
        <v>426</v>
      </c>
      <c r="B430" s="22" t="s">
        <v>214</v>
      </c>
      <c r="C430" s="21" t="s">
        <v>642</v>
      </c>
      <c r="D430" s="88">
        <v>43509</v>
      </c>
      <c r="E430" s="89">
        <v>136446</v>
      </c>
      <c r="F430" s="89">
        <v>135920</v>
      </c>
      <c r="G430" s="89">
        <v>22285.844272305709</v>
      </c>
      <c r="H430" s="87" t="s">
        <v>216</v>
      </c>
      <c r="I430" s="90">
        <f t="shared" si="12"/>
        <v>1.0029544827831734E-3</v>
      </c>
      <c r="J430" s="91" t="s">
        <v>217</v>
      </c>
      <c r="K430" s="91" t="s">
        <v>217</v>
      </c>
      <c r="L430" s="89">
        <f t="shared" si="13"/>
        <v>526</v>
      </c>
      <c r="M430" s="91" t="s">
        <v>217</v>
      </c>
      <c r="N430" s="87"/>
    </row>
    <row r="431" spans="1:14" s="92" customFormat="1" ht="26" x14ac:dyDescent="0.3">
      <c r="A431" s="87">
        <v>427</v>
      </c>
      <c r="B431" s="22" t="s">
        <v>214</v>
      </c>
      <c r="C431" s="21" t="s">
        <v>643</v>
      </c>
      <c r="D431" s="88">
        <v>43509</v>
      </c>
      <c r="E431" s="89">
        <v>165082</v>
      </c>
      <c r="F431" s="89">
        <v>164219</v>
      </c>
      <c r="G431" s="89">
        <v>34226.958001621795</v>
      </c>
      <c r="H431" s="87" t="s">
        <v>216</v>
      </c>
      <c r="I431" s="90">
        <f t="shared" si="12"/>
        <v>1.2117729709253235E-3</v>
      </c>
      <c r="J431" s="91" t="s">
        <v>217</v>
      </c>
      <c r="K431" s="91" t="s">
        <v>217</v>
      </c>
      <c r="L431" s="89">
        <f t="shared" si="13"/>
        <v>863</v>
      </c>
      <c r="M431" s="91" t="s">
        <v>217</v>
      </c>
      <c r="N431" s="87"/>
    </row>
    <row r="432" spans="1:14" s="92" customFormat="1" ht="26" x14ac:dyDescent="0.3">
      <c r="A432" s="87">
        <v>428</v>
      </c>
      <c r="B432" s="22" t="s">
        <v>214</v>
      </c>
      <c r="C432" s="21" t="s">
        <v>644</v>
      </c>
      <c r="D432" s="88">
        <v>43509</v>
      </c>
      <c r="E432" s="89">
        <v>35865</v>
      </c>
      <c r="F432" s="89">
        <v>35865</v>
      </c>
      <c r="G432" s="89">
        <v>7589</v>
      </c>
      <c r="H432" s="87" t="s">
        <v>216</v>
      </c>
      <c r="I432" s="90">
        <f t="shared" si="12"/>
        <v>2.6464804682915327E-4</v>
      </c>
      <c r="J432" s="91" t="s">
        <v>217</v>
      </c>
      <c r="K432" s="91" t="s">
        <v>217</v>
      </c>
      <c r="L432" s="89">
        <f t="shared" si="13"/>
        <v>0</v>
      </c>
      <c r="M432" s="91" t="s">
        <v>217</v>
      </c>
      <c r="N432" s="87"/>
    </row>
    <row r="433" spans="1:14" s="92" customFormat="1" ht="26" x14ac:dyDescent="0.3">
      <c r="A433" s="87">
        <v>429</v>
      </c>
      <c r="B433" s="22" t="s">
        <v>214</v>
      </c>
      <c r="C433" s="21" t="s">
        <v>645</v>
      </c>
      <c r="D433" s="88">
        <v>43509</v>
      </c>
      <c r="E433" s="89">
        <v>26441</v>
      </c>
      <c r="F433" s="89">
        <v>26441</v>
      </c>
      <c r="G433" s="89">
        <v>0</v>
      </c>
      <c r="H433" s="87" t="s">
        <v>216</v>
      </c>
      <c r="I433" s="90">
        <f t="shared" si="12"/>
        <v>1.9510829516825991E-4</v>
      </c>
      <c r="J433" s="91" t="s">
        <v>217</v>
      </c>
      <c r="K433" s="91" t="s">
        <v>217</v>
      </c>
      <c r="L433" s="89">
        <f t="shared" si="13"/>
        <v>0</v>
      </c>
      <c r="M433" s="91" t="s">
        <v>217</v>
      </c>
      <c r="N433" s="87"/>
    </row>
    <row r="434" spans="1:14" s="92" customFormat="1" ht="26" x14ac:dyDescent="0.3">
      <c r="A434" s="87">
        <v>430</v>
      </c>
      <c r="B434" s="22" t="s">
        <v>214</v>
      </c>
      <c r="C434" s="21" t="s">
        <v>646</v>
      </c>
      <c r="D434" s="88">
        <v>43509</v>
      </c>
      <c r="E434" s="89">
        <v>110218</v>
      </c>
      <c r="F434" s="89">
        <v>109372</v>
      </c>
      <c r="G434" s="89">
        <v>17089.174285714285</v>
      </c>
      <c r="H434" s="87" t="s">
        <v>216</v>
      </c>
      <c r="I434" s="90">
        <f t="shared" si="12"/>
        <v>8.0705663398294026E-4</v>
      </c>
      <c r="J434" s="91" t="s">
        <v>217</v>
      </c>
      <c r="K434" s="91" t="s">
        <v>217</v>
      </c>
      <c r="L434" s="89">
        <f t="shared" si="13"/>
        <v>846</v>
      </c>
      <c r="M434" s="91" t="s">
        <v>217</v>
      </c>
      <c r="N434" s="87"/>
    </row>
    <row r="435" spans="1:14" s="92" customFormat="1" ht="26" x14ac:dyDescent="0.3">
      <c r="A435" s="87">
        <v>431</v>
      </c>
      <c r="B435" s="22" t="s">
        <v>214</v>
      </c>
      <c r="C435" s="21" t="s">
        <v>647</v>
      </c>
      <c r="D435" s="88">
        <v>43509</v>
      </c>
      <c r="E435" s="89">
        <v>50951</v>
      </c>
      <c r="F435" s="89">
        <v>50951</v>
      </c>
      <c r="G435" s="89">
        <v>8251</v>
      </c>
      <c r="H435" s="87" t="s">
        <v>216</v>
      </c>
      <c r="I435" s="90">
        <f t="shared" si="12"/>
        <v>3.7596772993147052E-4</v>
      </c>
      <c r="J435" s="91" t="s">
        <v>217</v>
      </c>
      <c r="K435" s="91" t="s">
        <v>217</v>
      </c>
      <c r="L435" s="89">
        <f t="shared" si="13"/>
        <v>0</v>
      </c>
      <c r="M435" s="91" t="s">
        <v>217</v>
      </c>
      <c r="N435" s="87"/>
    </row>
    <row r="436" spans="1:14" s="92" customFormat="1" ht="26" x14ac:dyDescent="0.3">
      <c r="A436" s="87">
        <v>432</v>
      </c>
      <c r="B436" s="22" t="s">
        <v>214</v>
      </c>
      <c r="C436" s="21" t="s">
        <v>648</v>
      </c>
      <c r="D436" s="88">
        <v>43509</v>
      </c>
      <c r="E436" s="89">
        <v>56602</v>
      </c>
      <c r="F436" s="89">
        <v>56602</v>
      </c>
      <c r="G436" s="89">
        <v>8250.8888888888887</v>
      </c>
      <c r="H436" s="87" t="s">
        <v>216</v>
      </c>
      <c r="I436" s="90">
        <f t="shared" si="12"/>
        <v>4.1766649230792513E-4</v>
      </c>
      <c r="J436" s="91" t="s">
        <v>217</v>
      </c>
      <c r="K436" s="91" t="s">
        <v>217</v>
      </c>
      <c r="L436" s="89">
        <f t="shared" si="13"/>
        <v>0</v>
      </c>
      <c r="M436" s="91" t="s">
        <v>217</v>
      </c>
      <c r="N436" s="87"/>
    </row>
    <row r="437" spans="1:14" s="92" customFormat="1" ht="26" x14ac:dyDescent="0.3">
      <c r="A437" s="87">
        <v>433</v>
      </c>
      <c r="B437" s="22" t="s">
        <v>214</v>
      </c>
      <c r="C437" s="21" t="s">
        <v>649</v>
      </c>
      <c r="D437" s="88">
        <v>43509</v>
      </c>
      <c r="E437" s="89">
        <v>53075</v>
      </c>
      <c r="F437" s="89">
        <v>53075</v>
      </c>
      <c r="G437" s="89">
        <v>10343.666666666666</v>
      </c>
      <c r="H437" s="87" t="s">
        <v>216</v>
      </c>
      <c r="I437" s="90">
        <f t="shared" si="12"/>
        <v>3.9164073847643415E-4</v>
      </c>
      <c r="J437" s="91" t="s">
        <v>217</v>
      </c>
      <c r="K437" s="91" t="s">
        <v>217</v>
      </c>
      <c r="L437" s="89">
        <f t="shared" si="13"/>
        <v>0</v>
      </c>
      <c r="M437" s="91" t="s">
        <v>217</v>
      </c>
      <c r="N437" s="87"/>
    </row>
    <row r="438" spans="1:14" s="92" customFormat="1" ht="26" x14ac:dyDescent="0.3">
      <c r="A438" s="87">
        <v>434</v>
      </c>
      <c r="B438" s="22" t="s">
        <v>214</v>
      </c>
      <c r="C438" s="21" t="s">
        <v>650</v>
      </c>
      <c r="D438" s="88">
        <v>43509</v>
      </c>
      <c r="E438" s="89">
        <v>52152</v>
      </c>
      <c r="F438" s="89">
        <v>52152</v>
      </c>
      <c r="G438" s="89">
        <v>0</v>
      </c>
      <c r="H438" s="87" t="s">
        <v>216</v>
      </c>
      <c r="I438" s="90">
        <f t="shared" si="12"/>
        <v>3.8482991602492686E-4</v>
      </c>
      <c r="J438" s="91" t="s">
        <v>217</v>
      </c>
      <c r="K438" s="91" t="s">
        <v>217</v>
      </c>
      <c r="L438" s="89">
        <f t="shared" si="13"/>
        <v>0</v>
      </c>
      <c r="M438" s="91" t="s">
        <v>217</v>
      </c>
      <c r="N438" s="87"/>
    </row>
    <row r="439" spans="1:14" s="92" customFormat="1" ht="26" x14ac:dyDescent="0.3">
      <c r="A439" s="87">
        <v>435</v>
      </c>
      <c r="B439" s="22" t="s">
        <v>214</v>
      </c>
      <c r="C439" s="21" t="s">
        <v>651</v>
      </c>
      <c r="D439" s="88">
        <v>43509</v>
      </c>
      <c r="E439" s="89">
        <v>81675</v>
      </c>
      <c r="F439" s="89">
        <v>81675</v>
      </c>
      <c r="G439" s="89">
        <v>35555.391645264513</v>
      </c>
      <c r="H439" s="87" t="s">
        <v>216</v>
      </c>
      <c r="I439" s="90">
        <f t="shared" si="12"/>
        <v>6.0268030739637796E-4</v>
      </c>
      <c r="J439" s="91" t="s">
        <v>217</v>
      </c>
      <c r="K439" s="91" t="s">
        <v>217</v>
      </c>
      <c r="L439" s="89">
        <f t="shared" si="13"/>
        <v>0</v>
      </c>
      <c r="M439" s="91" t="s">
        <v>217</v>
      </c>
      <c r="N439" s="87"/>
    </row>
    <row r="440" spans="1:14" s="92" customFormat="1" ht="26" x14ac:dyDescent="0.3">
      <c r="A440" s="87">
        <v>436</v>
      </c>
      <c r="B440" s="22" t="s">
        <v>214</v>
      </c>
      <c r="C440" s="21" t="s">
        <v>652</v>
      </c>
      <c r="D440" s="88">
        <v>43509</v>
      </c>
      <c r="E440" s="89">
        <v>39858</v>
      </c>
      <c r="F440" s="89">
        <v>39858</v>
      </c>
      <c r="G440" s="89">
        <v>0</v>
      </c>
      <c r="H440" s="87" t="s">
        <v>216</v>
      </c>
      <c r="I440" s="90">
        <f t="shared" si="12"/>
        <v>2.9411241741297622E-4</v>
      </c>
      <c r="J440" s="91" t="s">
        <v>217</v>
      </c>
      <c r="K440" s="91" t="s">
        <v>217</v>
      </c>
      <c r="L440" s="89">
        <f t="shared" si="13"/>
        <v>0</v>
      </c>
      <c r="M440" s="91" t="s">
        <v>217</v>
      </c>
      <c r="N440" s="87"/>
    </row>
    <row r="441" spans="1:14" s="92" customFormat="1" ht="26" x14ac:dyDescent="0.3">
      <c r="A441" s="87">
        <v>437</v>
      </c>
      <c r="B441" s="22" t="s">
        <v>214</v>
      </c>
      <c r="C441" s="21" t="s">
        <v>653</v>
      </c>
      <c r="D441" s="88">
        <v>43509</v>
      </c>
      <c r="E441" s="89">
        <v>30782</v>
      </c>
      <c r="F441" s="89">
        <v>30782</v>
      </c>
      <c r="G441" s="89">
        <v>35555.391645264513</v>
      </c>
      <c r="H441" s="87" t="s">
        <v>216</v>
      </c>
      <c r="I441" s="90">
        <f t="shared" si="12"/>
        <v>2.2714055980747237E-4</v>
      </c>
      <c r="J441" s="91" t="s">
        <v>217</v>
      </c>
      <c r="K441" s="91" t="s">
        <v>217</v>
      </c>
      <c r="L441" s="89">
        <f t="shared" si="13"/>
        <v>0</v>
      </c>
      <c r="M441" s="91" t="s">
        <v>217</v>
      </c>
      <c r="N441" s="87"/>
    </row>
    <row r="442" spans="1:14" s="92" customFormat="1" ht="26" x14ac:dyDescent="0.3">
      <c r="A442" s="87">
        <v>438</v>
      </c>
      <c r="B442" s="22" t="s">
        <v>214</v>
      </c>
      <c r="C442" s="21" t="s">
        <v>654</v>
      </c>
      <c r="D442" s="88">
        <v>43509</v>
      </c>
      <c r="E442" s="89">
        <v>12433</v>
      </c>
      <c r="F442" s="89">
        <v>12433</v>
      </c>
      <c r="G442" s="89">
        <v>35555.391645264513</v>
      </c>
      <c r="H442" s="87" t="s">
        <v>216</v>
      </c>
      <c r="I442" s="90">
        <f t="shared" si="12"/>
        <v>9.1743180432925212E-5</v>
      </c>
      <c r="J442" s="91" t="s">
        <v>217</v>
      </c>
      <c r="K442" s="91" t="s">
        <v>217</v>
      </c>
      <c r="L442" s="89">
        <f t="shared" si="13"/>
        <v>0</v>
      </c>
      <c r="M442" s="91" t="s">
        <v>217</v>
      </c>
      <c r="N442" s="87"/>
    </row>
    <row r="443" spans="1:14" s="92" customFormat="1" ht="26" x14ac:dyDescent="0.3">
      <c r="A443" s="87">
        <v>439</v>
      </c>
      <c r="B443" s="22" t="s">
        <v>214</v>
      </c>
      <c r="C443" s="21" t="s">
        <v>655</v>
      </c>
      <c r="D443" s="88">
        <v>43509</v>
      </c>
      <c r="E443" s="89">
        <v>7069</v>
      </c>
      <c r="F443" s="89">
        <v>7069</v>
      </c>
      <c r="G443" s="89">
        <v>35555.391645264513</v>
      </c>
      <c r="H443" s="87" t="s">
        <v>216</v>
      </c>
      <c r="I443" s="90">
        <f t="shared" si="12"/>
        <v>5.2162192751576317E-5</v>
      </c>
      <c r="J443" s="91" t="s">
        <v>217</v>
      </c>
      <c r="K443" s="91" t="s">
        <v>217</v>
      </c>
      <c r="L443" s="89">
        <f t="shared" si="13"/>
        <v>0</v>
      </c>
      <c r="M443" s="91" t="s">
        <v>217</v>
      </c>
      <c r="N443" s="87"/>
    </row>
    <row r="444" spans="1:14" s="92" customFormat="1" ht="26" x14ac:dyDescent="0.3">
      <c r="A444" s="87">
        <v>440</v>
      </c>
      <c r="B444" s="22" t="s">
        <v>214</v>
      </c>
      <c r="C444" s="21" t="s">
        <v>656</v>
      </c>
      <c r="D444" s="88">
        <v>43509</v>
      </c>
      <c r="E444" s="89">
        <v>10661</v>
      </c>
      <c r="F444" s="89">
        <v>10661</v>
      </c>
      <c r="G444" s="89">
        <v>0</v>
      </c>
      <c r="H444" s="87" t="s">
        <v>216</v>
      </c>
      <c r="I444" s="90">
        <f t="shared" si="12"/>
        <v>7.8667581966976248E-5</v>
      </c>
      <c r="J444" s="91" t="s">
        <v>217</v>
      </c>
      <c r="K444" s="91" t="s">
        <v>217</v>
      </c>
      <c r="L444" s="89">
        <f t="shared" si="13"/>
        <v>0</v>
      </c>
      <c r="M444" s="91" t="s">
        <v>217</v>
      </c>
      <c r="N444" s="87"/>
    </row>
    <row r="445" spans="1:14" s="92" customFormat="1" ht="26" x14ac:dyDescent="0.3">
      <c r="A445" s="87">
        <v>441</v>
      </c>
      <c r="B445" s="22" t="s">
        <v>214</v>
      </c>
      <c r="C445" s="21" t="s">
        <v>657</v>
      </c>
      <c r="D445" s="88">
        <v>43509</v>
      </c>
      <c r="E445" s="89">
        <v>12848</v>
      </c>
      <c r="F445" s="89">
        <v>12848</v>
      </c>
      <c r="G445" s="89">
        <v>35555.391645264513</v>
      </c>
      <c r="H445" s="87" t="s">
        <v>216</v>
      </c>
      <c r="I445" s="90">
        <f t="shared" si="12"/>
        <v>9.4805467884036295E-5</v>
      </c>
      <c r="J445" s="91" t="s">
        <v>217</v>
      </c>
      <c r="K445" s="91" t="s">
        <v>217</v>
      </c>
      <c r="L445" s="89">
        <f t="shared" si="13"/>
        <v>0</v>
      </c>
      <c r="M445" s="91" t="s">
        <v>217</v>
      </c>
      <c r="N445" s="87"/>
    </row>
    <row r="446" spans="1:14" s="92" customFormat="1" ht="26" x14ac:dyDescent="0.3">
      <c r="A446" s="87">
        <v>442</v>
      </c>
      <c r="B446" s="22" t="s">
        <v>214</v>
      </c>
      <c r="C446" s="21" t="s">
        <v>658</v>
      </c>
      <c r="D446" s="88">
        <v>43509</v>
      </c>
      <c r="E446" s="89">
        <v>15950</v>
      </c>
      <c r="F446" s="89">
        <v>15950</v>
      </c>
      <c r="G446" s="89">
        <v>35555.391645264513</v>
      </c>
      <c r="H446" s="87" t="s">
        <v>216</v>
      </c>
      <c r="I446" s="90">
        <f t="shared" si="12"/>
        <v>1.1769514420535327E-4</v>
      </c>
      <c r="J446" s="91" t="s">
        <v>217</v>
      </c>
      <c r="K446" s="91" t="s">
        <v>217</v>
      </c>
      <c r="L446" s="89">
        <f t="shared" si="13"/>
        <v>0</v>
      </c>
      <c r="M446" s="91" t="s">
        <v>217</v>
      </c>
      <c r="N446" s="87"/>
    </row>
    <row r="447" spans="1:14" s="92" customFormat="1" ht="26" x14ac:dyDescent="0.3">
      <c r="A447" s="87">
        <v>443</v>
      </c>
      <c r="B447" s="22" t="s">
        <v>214</v>
      </c>
      <c r="C447" s="21" t="s">
        <v>659</v>
      </c>
      <c r="D447" s="88">
        <v>43509</v>
      </c>
      <c r="E447" s="89">
        <v>42460</v>
      </c>
      <c r="F447" s="89">
        <v>40042</v>
      </c>
      <c r="G447" s="89">
        <v>13794.8</v>
      </c>
      <c r="H447" s="87" t="s">
        <v>216</v>
      </c>
      <c r="I447" s="90">
        <f t="shared" si="12"/>
        <v>2.954701544997339E-4</v>
      </c>
      <c r="J447" s="91" t="s">
        <v>217</v>
      </c>
      <c r="K447" s="91" t="s">
        <v>217</v>
      </c>
      <c r="L447" s="89">
        <f t="shared" si="13"/>
        <v>2418</v>
      </c>
      <c r="M447" s="91" t="s">
        <v>217</v>
      </c>
      <c r="N447" s="87"/>
    </row>
    <row r="448" spans="1:14" s="92" customFormat="1" ht="26" x14ac:dyDescent="0.3">
      <c r="A448" s="87">
        <v>444</v>
      </c>
      <c r="B448" s="22" t="s">
        <v>214</v>
      </c>
      <c r="C448" s="21" t="s">
        <v>660</v>
      </c>
      <c r="D448" s="88">
        <v>43509</v>
      </c>
      <c r="E448" s="89">
        <v>55062</v>
      </c>
      <c r="F448" s="89">
        <v>53261</v>
      </c>
      <c r="G448" s="89">
        <v>8645.3333333333339</v>
      </c>
      <c r="H448" s="87" t="s">
        <v>216</v>
      </c>
      <c r="I448" s="90">
        <f t="shared" si="12"/>
        <v>3.9301323357500444E-4</v>
      </c>
      <c r="J448" s="91" t="s">
        <v>217</v>
      </c>
      <c r="K448" s="91" t="s">
        <v>217</v>
      </c>
      <c r="L448" s="89">
        <f t="shared" si="13"/>
        <v>1801</v>
      </c>
      <c r="M448" s="91" t="s">
        <v>217</v>
      </c>
      <c r="N448" s="87"/>
    </row>
    <row r="449" spans="1:14" s="92" customFormat="1" ht="26" x14ac:dyDescent="0.3">
      <c r="A449" s="87">
        <v>445</v>
      </c>
      <c r="B449" s="22" t="s">
        <v>214</v>
      </c>
      <c r="C449" s="21" t="s">
        <v>661</v>
      </c>
      <c r="D449" s="88">
        <v>43509</v>
      </c>
      <c r="E449" s="89">
        <v>187484</v>
      </c>
      <c r="F449" s="89">
        <v>185206</v>
      </c>
      <c r="G449" s="89">
        <v>45057.391645264513</v>
      </c>
      <c r="H449" s="87" t="s">
        <v>216</v>
      </c>
      <c r="I449" s="90">
        <f t="shared" si="12"/>
        <v>1.3666361678806682E-3</v>
      </c>
      <c r="J449" s="91" t="s">
        <v>217</v>
      </c>
      <c r="K449" s="91" t="s">
        <v>217</v>
      </c>
      <c r="L449" s="89">
        <f t="shared" si="13"/>
        <v>2278</v>
      </c>
      <c r="M449" s="91" t="s">
        <v>217</v>
      </c>
      <c r="N449" s="87"/>
    </row>
    <row r="450" spans="1:14" s="92" customFormat="1" ht="26" x14ac:dyDescent="0.3">
      <c r="A450" s="87">
        <v>446</v>
      </c>
      <c r="B450" s="22" t="s">
        <v>214</v>
      </c>
      <c r="C450" s="21" t="s">
        <v>662</v>
      </c>
      <c r="D450" s="88">
        <v>43509</v>
      </c>
      <c r="E450" s="89">
        <v>52500</v>
      </c>
      <c r="F450" s="89">
        <v>52500</v>
      </c>
      <c r="G450" s="89">
        <v>9087.6666666666661</v>
      </c>
      <c r="H450" s="87" t="s">
        <v>216</v>
      </c>
      <c r="I450" s="90">
        <f t="shared" si="12"/>
        <v>3.873978100803164E-4</v>
      </c>
      <c r="J450" s="91" t="s">
        <v>217</v>
      </c>
      <c r="K450" s="91" t="s">
        <v>217</v>
      </c>
      <c r="L450" s="89">
        <f t="shared" si="13"/>
        <v>0</v>
      </c>
      <c r="M450" s="91" t="s">
        <v>217</v>
      </c>
      <c r="N450" s="87"/>
    </row>
    <row r="451" spans="1:14" s="92" customFormat="1" ht="26" x14ac:dyDescent="0.3">
      <c r="A451" s="87">
        <v>447</v>
      </c>
      <c r="B451" s="22" t="s">
        <v>214</v>
      </c>
      <c r="C451" s="21" t="s">
        <v>663</v>
      </c>
      <c r="D451" s="88">
        <v>43509</v>
      </c>
      <c r="E451" s="89">
        <v>85967</v>
      </c>
      <c r="F451" s="89">
        <v>85967</v>
      </c>
      <c r="G451" s="89">
        <v>12233.666666666666</v>
      </c>
      <c r="H451" s="87" t="s">
        <v>216</v>
      </c>
      <c r="I451" s="90">
        <f t="shared" si="12"/>
        <v>6.343510007461821E-4</v>
      </c>
      <c r="J451" s="91" t="s">
        <v>217</v>
      </c>
      <c r="K451" s="91" t="s">
        <v>217</v>
      </c>
      <c r="L451" s="89">
        <f t="shared" si="13"/>
        <v>0</v>
      </c>
      <c r="M451" s="91" t="s">
        <v>217</v>
      </c>
      <c r="N451" s="87"/>
    </row>
    <row r="452" spans="1:14" s="92" customFormat="1" ht="26" x14ac:dyDescent="0.3">
      <c r="A452" s="87">
        <v>448</v>
      </c>
      <c r="B452" s="22" t="s">
        <v>214</v>
      </c>
      <c r="C452" s="21" t="s">
        <v>664</v>
      </c>
      <c r="D452" s="88">
        <v>43509</v>
      </c>
      <c r="E452" s="89">
        <v>27833</v>
      </c>
      <c r="F452" s="89">
        <v>27833</v>
      </c>
      <c r="G452" s="89">
        <v>8251</v>
      </c>
      <c r="H452" s="87" t="s">
        <v>216</v>
      </c>
      <c r="I452" s="90">
        <f t="shared" si="12"/>
        <v>2.0537987138981802E-4</v>
      </c>
      <c r="J452" s="91" t="s">
        <v>217</v>
      </c>
      <c r="K452" s="91" t="s">
        <v>217</v>
      </c>
      <c r="L452" s="89">
        <f t="shared" si="13"/>
        <v>0</v>
      </c>
      <c r="M452" s="91" t="s">
        <v>217</v>
      </c>
      <c r="N452" s="87"/>
    </row>
    <row r="453" spans="1:14" s="92" customFormat="1" ht="26" x14ac:dyDescent="0.3">
      <c r="A453" s="87">
        <v>449</v>
      </c>
      <c r="B453" s="22" t="s">
        <v>214</v>
      </c>
      <c r="C453" s="21" t="s">
        <v>665</v>
      </c>
      <c r="D453" s="88">
        <v>43509</v>
      </c>
      <c r="E453" s="89">
        <v>132163</v>
      </c>
      <c r="F453" s="89">
        <v>132163</v>
      </c>
      <c r="G453" s="89">
        <v>0</v>
      </c>
      <c r="H453" s="87" t="s">
        <v>216</v>
      </c>
      <c r="I453" s="90">
        <f t="shared" si="12"/>
        <v>9.7523155759323538E-4</v>
      </c>
      <c r="J453" s="91" t="s">
        <v>217</v>
      </c>
      <c r="K453" s="91" t="s">
        <v>217</v>
      </c>
      <c r="L453" s="89">
        <f t="shared" si="13"/>
        <v>0</v>
      </c>
      <c r="M453" s="91" t="s">
        <v>217</v>
      </c>
      <c r="N453" s="87"/>
    </row>
    <row r="454" spans="1:14" s="92" customFormat="1" ht="26" x14ac:dyDescent="0.3">
      <c r="A454" s="87">
        <v>450</v>
      </c>
      <c r="B454" s="22" t="s">
        <v>214</v>
      </c>
      <c r="C454" s="21" t="s">
        <v>666</v>
      </c>
      <c r="D454" s="88">
        <v>43509</v>
      </c>
      <c r="E454" s="89">
        <v>28720</v>
      </c>
      <c r="F454" s="89">
        <v>28720</v>
      </c>
      <c r="G454" s="89">
        <v>8251</v>
      </c>
      <c r="H454" s="87" t="s">
        <v>216</v>
      </c>
      <c r="I454" s="90">
        <f t="shared" ref="I454:I517" si="14">F454/$F$612</f>
        <v>2.1192504962869882E-4</v>
      </c>
      <c r="J454" s="91" t="s">
        <v>217</v>
      </c>
      <c r="K454" s="91" t="s">
        <v>217</v>
      </c>
      <c r="L454" s="89">
        <f t="shared" ref="L454:L517" si="15">E454-F454</f>
        <v>0</v>
      </c>
      <c r="M454" s="91" t="s">
        <v>217</v>
      </c>
      <c r="N454" s="87"/>
    </row>
    <row r="455" spans="1:14" s="92" customFormat="1" ht="26" x14ac:dyDescent="0.3">
      <c r="A455" s="87">
        <v>451</v>
      </c>
      <c r="B455" s="22" t="s">
        <v>214</v>
      </c>
      <c r="C455" s="21" t="s">
        <v>667</v>
      </c>
      <c r="D455" s="88">
        <v>43509</v>
      </c>
      <c r="E455" s="89">
        <v>65226</v>
      </c>
      <c r="F455" s="89">
        <v>65226</v>
      </c>
      <c r="G455" s="89">
        <v>35555.391645264513</v>
      </c>
      <c r="H455" s="87" t="s">
        <v>216</v>
      </c>
      <c r="I455" s="90">
        <f t="shared" si="14"/>
        <v>4.8130303924378512E-4</v>
      </c>
      <c r="J455" s="91" t="s">
        <v>217</v>
      </c>
      <c r="K455" s="91" t="s">
        <v>217</v>
      </c>
      <c r="L455" s="89">
        <f t="shared" si="15"/>
        <v>0</v>
      </c>
      <c r="M455" s="91" t="s">
        <v>217</v>
      </c>
      <c r="N455" s="87"/>
    </row>
    <row r="456" spans="1:14" s="92" customFormat="1" ht="26" x14ac:dyDescent="0.3">
      <c r="A456" s="87">
        <v>452</v>
      </c>
      <c r="B456" s="22" t="s">
        <v>214</v>
      </c>
      <c r="C456" s="21" t="s">
        <v>668</v>
      </c>
      <c r="D456" s="88">
        <v>43509</v>
      </c>
      <c r="E456" s="89">
        <v>86692</v>
      </c>
      <c r="F456" s="89">
        <v>86692</v>
      </c>
      <c r="G456" s="89">
        <v>0</v>
      </c>
      <c r="H456" s="87" t="s">
        <v>216</v>
      </c>
      <c r="I456" s="90">
        <f t="shared" si="14"/>
        <v>6.3970078002824359E-4</v>
      </c>
      <c r="J456" s="91" t="s">
        <v>217</v>
      </c>
      <c r="K456" s="91" t="s">
        <v>217</v>
      </c>
      <c r="L456" s="89">
        <f t="shared" si="15"/>
        <v>0</v>
      </c>
      <c r="M456" s="91" t="s">
        <v>217</v>
      </c>
      <c r="N456" s="87"/>
    </row>
    <row r="457" spans="1:14" s="92" customFormat="1" ht="26" x14ac:dyDescent="0.3">
      <c r="A457" s="87">
        <v>453</v>
      </c>
      <c r="B457" s="22" t="s">
        <v>214</v>
      </c>
      <c r="C457" s="21" t="s">
        <v>669</v>
      </c>
      <c r="D457" s="88">
        <v>43509</v>
      </c>
      <c r="E457" s="89">
        <v>15222</v>
      </c>
      <c r="F457" s="89">
        <v>15222</v>
      </c>
      <c r="G457" s="89">
        <v>35555.391645264513</v>
      </c>
      <c r="H457" s="87" t="s">
        <v>216</v>
      </c>
      <c r="I457" s="90">
        <f t="shared" si="14"/>
        <v>1.1232322790557289E-4</v>
      </c>
      <c r="J457" s="91" t="s">
        <v>217</v>
      </c>
      <c r="K457" s="91" t="s">
        <v>217</v>
      </c>
      <c r="L457" s="89">
        <f t="shared" si="15"/>
        <v>0</v>
      </c>
      <c r="M457" s="91" t="s">
        <v>217</v>
      </c>
      <c r="N457" s="87"/>
    </row>
    <row r="458" spans="1:14" s="92" customFormat="1" ht="26" x14ac:dyDescent="0.3">
      <c r="A458" s="87">
        <v>454</v>
      </c>
      <c r="B458" s="22" t="s">
        <v>214</v>
      </c>
      <c r="C458" s="21" t="s">
        <v>670</v>
      </c>
      <c r="D458" s="88">
        <v>43509</v>
      </c>
      <c r="E458" s="89">
        <v>11594</v>
      </c>
      <c r="F458" s="89">
        <v>11594</v>
      </c>
      <c r="G458" s="89">
        <v>0</v>
      </c>
      <c r="H458" s="87" t="s">
        <v>216</v>
      </c>
      <c r="I458" s="90">
        <f t="shared" si="14"/>
        <v>8.555219447754645E-5</v>
      </c>
      <c r="J458" s="91" t="s">
        <v>217</v>
      </c>
      <c r="K458" s="91" t="s">
        <v>217</v>
      </c>
      <c r="L458" s="89">
        <f t="shared" si="15"/>
        <v>0</v>
      </c>
      <c r="M458" s="91" t="s">
        <v>217</v>
      </c>
      <c r="N458" s="87"/>
    </row>
    <row r="459" spans="1:14" s="92" customFormat="1" ht="26" x14ac:dyDescent="0.3">
      <c r="A459" s="87">
        <v>455</v>
      </c>
      <c r="B459" s="22" t="s">
        <v>214</v>
      </c>
      <c r="C459" s="21" t="s">
        <v>671</v>
      </c>
      <c r="D459" s="88">
        <v>43509</v>
      </c>
      <c r="E459" s="89">
        <v>7062</v>
      </c>
      <c r="F459" s="89">
        <v>7062</v>
      </c>
      <c r="G459" s="89">
        <v>35555.391645264513</v>
      </c>
      <c r="H459" s="87" t="s">
        <v>216</v>
      </c>
      <c r="I459" s="90">
        <f t="shared" si="14"/>
        <v>5.2110539710232276E-5</v>
      </c>
      <c r="J459" s="91" t="s">
        <v>217</v>
      </c>
      <c r="K459" s="91" t="s">
        <v>217</v>
      </c>
      <c r="L459" s="89">
        <f t="shared" si="15"/>
        <v>0</v>
      </c>
      <c r="M459" s="91" t="s">
        <v>217</v>
      </c>
      <c r="N459" s="87"/>
    </row>
    <row r="460" spans="1:14" s="92" customFormat="1" ht="26" x14ac:dyDescent="0.3">
      <c r="A460" s="87">
        <v>456</v>
      </c>
      <c r="B460" s="22" t="s">
        <v>214</v>
      </c>
      <c r="C460" s="21" t="s">
        <v>672</v>
      </c>
      <c r="D460" s="88">
        <v>43509</v>
      </c>
      <c r="E460" s="89">
        <v>13012</v>
      </c>
      <c r="F460" s="89">
        <v>13012</v>
      </c>
      <c r="G460" s="89">
        <v>0</v>
      </c>
      <c r="H460" s="87" t="s">
        <v>216</v>
      </c>
      <c r="I460" s="90">
        <f t="shared" si="14"/>
        <v>9.6015624852668137E-5</v>
      </c>
      <c r="J460" s="91" t="s">
        <v>217</v>
      </c>
      <c r="K460" s="91" t="s">
        <v>217</v>
      </c>
      <c r="L460" s="89">
        <f t="shared" si="15"/>
        <v>0</v>
      </c>
      <c r="M460" s="91" t="s">
        <v>217</v>
      </c>
      <c r="N460" s="87"/>
    </row>
    <row r="461" spans="1:14" s="92" customFormat="1" ht="26" x14ac:dyDescent="0.3">
      <c r="A461" s="87">
        <v>457</v>
      </c>
      <c r="B461" s="22" t="s">
        <v>214</v>
      </c>
      <c r="C461" s="21" t="s">
        <v>673</v>
      </c>
      <c r="D461" s="88">
        <v>43509</v>
      </c>
      <c r="E461" s="89">
        <v>33862</v>
      </c>
      <c r="F461" s="89">
        <v>33862</v>
      </c>
      <c r="G461" s="89">
        <v>35555.391645264513</v>
      </c>
      <c r="H461" s="87" t="s">
        <v>216</v>
      </c>
      <c r="I461" s="90">
        <f t="shared" si="14"/>
        <v>2.4986789799885092E-4</v>
      </c>
      <c r="J461" s="91" t="s">
        <v>217</v>
      </c>
      <c r="K461" s="91" t="s">
        <v>217</v>
      </c>
      <c r="L461" s="89">
        <f t="shared" si="15"/>
        <v>0</v>
      </c>
      <c r="M461" s="91" t="s">
        <v>217</v>
      </c>
      <c r="N461" s="87"/>
    </row>
    <row r="462" spans="1:14" s="92" customFormat="1" ht="26" x14ac:dyDescent="0.3">
      <c r="A462" s="87">
        <v>458</v>
      </c>
      <c r="B462" s="22" t="s">
        <v>214</v>
      </c>
      <c r="C462" s="21" t="s">
        <v>674</v>
      </c>
      <c r="D462" s="88">
        <v>43509</v>
      </c>
      <c r="E462" s="89">
        <v>100972</v>
      </c>
      <c r="F462" s="89">
        <v>100972</v>
      </c>
      <c r="G462" s="89">
        <v>35555.391645264513</v>
      </c>
      <c r="H462" s="87" t="s">
        <v>216</v>
      </c>
      <c r="I462" s="90">
        <f t="shared" si="14"/>
        <v>7.4507298437008972E-4</v>
      </c>
      <c r="J462" s="91" t="s">
        <v>217</v>
      </c>
      <c r="K462" s="91" t="s">
        <v>217</v>
      </c>
      <c r="L462" s="89">
        <f t="shared" si="15"/>
        <v>0</v>
      </c>
      <c r="M462" s="91" t="s">
        <v>217</v>
      </c>
      <c r="N462" s="87"/>
    </row>
    <row r="463" spans="1:14" s="92" customFormat="1" ht="26" x14ac:dyDescent="0.3">
      <c r="A463" s="87">
        <v>459</v>
      </c>
      <c r="B463" s="22" t="s">
        <v>214</v>
      </c>
      <c r="C463" s="21" t="s">
        <v>675</v>
      </c>
      <c r="D463" s="88">
        <v>43509</v>
      </c>
      <c r="E463" s="89">
        <v>7991</v>
      </c>
      <c r="F463" s="89">
        <v>6533</v>
      </c>
      <c r="G463" s="89">
        <v>7245.2</v>
      </c>
      <c r="H463" s="87" t="s">
        <v>216</v>
      </c>
      <c r="I463" s="90">
        <f t="shared" si="14"/>
        <v>4.8207045585803945E-5</v>
      </c>
      <c r="J463" s="91" t="s">
        <v>217</v>
      </c>
      <c r="K463" s="91" t="s">
        <v>217</v>
      </c>
      <c r="L463" s="89">
        <f t="shared" si="15"/>
        <v>1458</v>
      </c>
      <c r="M463" s="91" t="s">
        <v>217</v>
      </c>
      <c r="N463" s="87"/>
    </row>
    <row r="464" spans="1:14" s="92" customFormat="1" ht="26" x14ac:dyDescent="0.3">
      <c r="A464" s="87">
        <v>460</v>
      </c>
      <c r="B464" s="22" t="s">
        <v>214</v>
      </c>
      <c r="C464" s="21" t="s">
        <v>676</v>
      </c>
      <c r="D464" s="88">
        <v>43509</v>
      </c>
      <c r="E464" s="89">
        <v>46197</v>
      </c>
      <c r="F464" s="89">
        <v>46197</v>
      </c>
      <c r="G464" s="89">
        <v>35555.391645264513</v>
      </c>
      <c r="H464" s="87" t="s">
        <v>216</v>
      </c>
      <c r="I464" s="90">
        <f t="shared" si="14"/>
        <v>3.4088793585295958E-4</v>
      </c>
      <c r="J464" s="91" t="s">
        <v>217</v>
      </c>
      <c r="K464" s="91" t="s">
        <v>217</v>
      </c>
      <c r="L464" s="89">
        <f t="shared" si="15"/>
        <v>0</v>
      </c>
      <c r="M464" s="91" t="s">
        <v>217</v>
      </c>
      <c r="N464" s="87"/>
    </row>
    <row r="465" spans="1:14" s="92" customFormat="1" ht="26" x14ac:dyDescent="0.3">
      <c r="A465" s="87">
        <v>461</v>
      </c>
      <c r="B465" s="22" t="s">
        <v>214</v>
      </c>
      <c r="C465" s="21" t="s">
        <v>677</v>
      </c>
      <c r="D465" s="88">
        <v>43509</v>
      </c>
      <c r="E465" s="89">
        <v>19384</v>
      </c>
      <c r="F465" s="89">
        <v>19384</v>
      </c>
      <c r="G465" s="89">
        <v>7245</v>
      </c>
      <c r="H465" s="87" t="s">
        <v>216</v>
      </c>
      <c r="I465" s="90">
        <f t="shared" si="14"/>
        <v>1.4303465048755911E-4</v>
      </c>
      <c r="J465" s="91" t="s">
        <v>217</v>
      </c>
      <c r="K465" s="91" t="s">
        <v>217</v>
      </c>
      <c r="L465" s="89">
        <f t="shared" si="15"/>
        <v>0</v>
      </c>
      <c r="M465" s="91" t="s">
        <v>217</v>
      </c>
      <c r="N465" s="87"/>
    </row>
    <row r="466" spans="1:14" s="92" customFormat="1" ht="26" x14ac:dyDescent="0.3">
      <c r="A466" s="87">
        <v>462</v>
      </c>
      <c r="B466" s="22" t="s">
        <v>214</v>
      </c>
      <c r="C466" s="21" t="s">
        <v>678</v>
      </c>
      <c r="D466" s="88">
        <v>43509</v>
      </c>
      <c r="E466" s="89">
        <v>15660</v>
      </c>
      <c r="F466" s="89">
        <v>13777</v>
      </c>
      <c r="G466" s="89">
        <v>9002.98</v>
      </c>
      <c r="H466" s="87" t="s">
        <v>216</v>
      </c>
      <c r="I466" s="90">
        <f t="shared" si="14"/>
        <v>1.0166056437098132E-4</v>
      </c>
      <c r="J466" s="91" t="s">
        <v>217</v>
      </c>
      <c r="K466" s="91" t="s">
        <v>217</v>
      </c>
      <c r="L466" s="89">
        <f t="shared" si="15"/>
        <v>1883</v>
      </c>
      <c r="M466" s="91" t="s">
        <v>217</v>
      </c>
      <c r="N466" s="87"/>
    </row>
    <row r="467" spans="1:14" s="92" customFormat="1" ht="26" x14ac:dyDescent="0.3">
      <c r="A467" s="87">
        <v>463</v>
      </c>
      <c r="B467" s="22" t="s">
        <v>214</v>
      </c>
      <c r="C467" s="21" t="s">
        <v>679</v>
      </c>
      <c r="D467" s="88">
        <v>43509</v>
      </c>
      <c r="E467" s="89">
        <v>24826</v>
      </c>
      <c r="F467" s="89">
        <v>24826</v>
      </c>
      <c r="G467" s="89">
        <v>8251</v>
      </c>
      <c r="H467" s="87" t="s">
        <v>216</v>
      </c>
      <c r="I467" s="90">
        <f t="shared" si="14"/>
        <v>1.8319120062959877E-4</v>
      </c>
      <c r="J467" s="91" t="s">
        <v>217</v>
      </c>
      <c r="K467" s="91" t="s">
        <v>217</v>
      </c>
      <c r="L467" s="89">
        <f t="shared" si="15"/>
        <v>0</v>
      </c>
      <c r="M467" s="91" t="s">
        <v>217</v>
      </c>
      <c r="N467" s="87"/>
    </row>
    <row r="468" spans="1:14" s="92" customFormat="1" ht="26" x14ac:dyDescent="0.3">
      <c r="A468" s="87">
        <v>464</v>
      </c>
      <c r="B468" s="22" t="s">
        <v>214</v>
      </c>
      <c r="C468" s="21" t="s">
        <v>680</v>
      </c>
      <c r="D468" s="88">
        <v>43509</v>
      </c>
      <c r="E468" s="89">
        <v>38096</v>
      </c>
      <c r="F468" s="89">
        <v>38096</v>
      </c>
      <c r="G468" s="89">
        <v>9992.2150000000001</v>
      </c>
      <c r="H468" s="87" t="s">
        <v>216</v>
      </c>
      <c r="I468" s="90">
        <f t="shared" si="14"/>
        <v>2.8111060900609018E-4</v>
      </c>
      <c r="J468" s="91" t="s">
        <v>217</v>
      </c>
      <c r="K468" s="91" t="s">
        <v>217</v>
      </c>
      <c r="L468" s="89">
        <f t="shared" si="15"/>
        <v>0</v>
      </c>
      <c r="M468" s="91" t="s">
        <v>217</v>
      </c>
      <c r="N468" s="87"/>
    </row>
    <row r="469" spans="1:14" s="92" customFormat="1" ht="26" x14ac:dyDescent="0.3">
      <c r="A469" s="87">
        <v>465</v>
      </c>
      <c r="B469" s="22" t="s">
        <v>214</v>
      </c>
      <c r="C469" s="21" t="s">
        <v>681</v>
      </c>
      <c r="D469" s="88">
        <v>43509</v>
      </c>
      <c r="E469" s="89">
        <v>1015</v>
      </c>
      <c r="F469" s="89">
        <v>1015</v>
      </c>
      <c r="G469" s="89">
        <v>0</v>
      </c>
      <c r="H469" s="87" t="s">
        <v>216</v>
      </c>
      <c r="I469" s="90">
        <f t="shared" si="14"/>
        <v>7.4896909948861174E-6</v>
      </c>
      <c r="J469" s="91" t="s">
        <v>217</v>
      </c>
      <c r="K469" s="91" t="s">
        <v>217</v>
      </c>
      <c r="L469" s="89">
        <f t="shared" si="15"/>
        <v>0</v>
      </c>
      <c r="M469" s="91" t="s">
        <v>217</v>
      </c>
      <c r="N469" s="87"/>
    </row>
    <row r="470" spans="1:14" s="92" customFormat="1" ht="26" x14ac:dyDescent="0.3">
      <c r="A470" s="87">
        <v>466</v>
      </c>
      <c r="B470" s="22" t="s">
        <v>214</v>
      </c>
      <c r="C470" s="21" t="s">
        <v>682</v>
      </c>
      <c r="D470" s="88">
        <v>43509</v>
      </c>
      <c r="E470" s="89">
        <v>39897</v>
      </c>
      <c r="F470" s="89">
        <v>39897</v>
      </c>
      <c r="G470" s="89">
        <v>0</v>
      </c>
      <c r="H470" s="87" t="s">
        <v>216</v>
      </c>
      <c r="I470" s="90">
        <f t="shared" si="14"/>
        <v>2.9440019864332157E-4</v>
      </c>
      <c r="J470" s="91" t="s">
        <v>217</v>
      </c>
      <c r="K470" s="91" t="s">
        <v>217</v>
      </c>
      <c r="L470" s="89">
        <f t="shared" si="15"/>
        <v>0</v>
      </c>
      <c r="M470" s="91" t="s">
        <v>217</v>
      </c>
      <c r="N470" s="87"/>
    </row>
    <row r="471" spans="1:14" s="92" customFormat="1" ht="26" x14ac:dyDescent="0.3">
      <c r="A471" s="87">
        <v>467</v>
      </c>
      <c r="B471" s="22" t="s">
        <v>214</v>
      </c>
      <c r="C471" s="21" t="s">
        <v>683</v>
      </c>
      <c r="D471" s="88">
        <v>43509</v>
      </c>
      <c r="E471" s="89">
        <v>40494</v>
      </c>
      <c r="F471" s="89">
        <v>40494</v>
      </c>
      <c r="G471" s="89">
        <v>0</v>
      </c>
      <c r="H471" s="87" t="s">
        <v>216</v>
      </c>
      <c r="I471" s="90">
        <f t="shared" si="14"/>
        <v>2.9880546516937776E-4</v>
      </c>
      <c r="J471" s="91" t="s">
        <v>217</v>
      </c>
      <c r="K471" s="91" t="s">
        <v>217</v>
      </c>
      <c r="L471" s="89">
        <f t="shared" si="15"/>
        <v>0</v>
      </c>
      <c r="M471" s="91" t="s">
        <v>217</v>
      </c>
      <c r="N471" s="87"/>
    </row>
    <row r="472" spans="1:14" s="92" customFormat="1" ht="26" x14ac:dyDescent="0.3">
      <c r="A472" s="87">
        <v>468</v>
      </c>
      <c r="B472" s="22" t="s">
        <v>214</v>
      </c>
      <c r="C472" s="21" t="s">
        <v>684</v>
      </c>
      <c r="D472" s="88">
        <v>43509</v>
      </c>
      <c r="E472" s="89">
        <v>3216</v>
      </c>
      <c r="F472" s="89">
        <v>3216</v>
      </c>
      <c r="G472" s="89">
        <v>0</v>
      </c>
      <c r="H472" s="87" t="s">
        <v>216</v>
      </c>
      <c r="I472" s="90">
        <f t="shared" si="14"/>
        <v>2.373088299463424E-5</v>
      </c>
      <c r="J472" s="91" t="s">
        <v>217</v>
      </c>
      <c r="K472" s="91" t="s">
        <v>217</v>
      </c>
      <c r="L472" s="89">
        <f t="shared" si="15"/>
        <v>0</v>
      </c>
      <c r="M472" s="91" t="s">
        <v>217</v>
      </c>
      <c r="N472" s="87"/>
    </row>
    <row r="473" spans="1:14" s="92" customFormat="1" ht="26" x14ac:dyDescent="0.3">
      <c r="A473" s="87">
        <v>469</v>
      </c>
      <c r="B473" s="22" t="s">
        <v>214</v>
      </c>
      <c r="C473" s="21" t="s">
        <v>685</v>
      </c>
      <c r="D473" s="88">
        <v>43509</v>
      </c>
      <c r="E473" s="89">
        <v>16837</v>
      </c>
      <c r="F473" s="89">
        <v>16837</v>
      </c>
      <c r="G473" s="89">
        <v>0</v>
      </c>
      <c r="H473" s="87" t="s">
        <v>216</v>
      </c>
      <c r="I473" s="90">
        <f t="shared" si="14"/>
        <v>1.2424032244423404E-4</v>
      </c>
      <c r="J473" s="91" t="s">
        <v>217</v>
      </c>
      <c r="K473" s="91" t="s">
        <v>217</v>
      </c>
      <c r="L473" s="89">
        <f t="shared" si="15"/>
        <v>0</v>
      </c>
      <c r="M473" s="91" t="s">
        <v>217</v>
      </c>
      <c r="N473" s="87"/>
    </row>
    <row r="474" spans="1:14" s="92" customFormat="1" ht="26" x14ac:dyDescent="0.3">
      <c r="A474" s="87">
        <v>470</v>
      </c>
      <c r="B474" s="22" t="s">
        <v>214</v>
      </c>
      <c r="C474" s="21" t="s">
        <v>686</v>
      </c>
      <c r="D474" s="88">
        <v>43509</v>
      </c>
      <c r="E474" s="89">
        <v>7926</v>
      </c>
      <c r="F474" s="89">
        <v>7926</v>
      </c>
      <c r="G474" s="89">
        <v>0</v>
      </c>
      <c r="H474" s="87" t="s">
        <v>216</v>
      </c>
      <c r="I474" s="90">
        <f t="shared" si="14"/>
        <v>5.8486000813268339E-5</v>
      </c>
      <c r="J474" s="91" t="s">
        <v>217</v>
      </c>
      <c r="K474" s="91" t="s">
        <v>217</v>
      </c>
      <c r="L474" s="89">
        <f t="shared" si="15"/>
        <v>0</v>
      </c>
      <c r="M474" s="91" t="s">
        <v>217</v>
      </c>
      <c r="N474" s="87"/>
    </row>
    <row r="475" spans="1:14" s="92" customFormat="1" ht="26" x14ac:dyDescent="0.3">
      <c r="A475" s="87">
        <v>471</v>
      </c>
      <c r="B475" s="22" t="s">
        <v>214</v>
      </c>
      <c r="C475" s="21" t="s">
        <v>687</v>
      </c>
      <c r="D475" s="88">
        <v>43509</v>
      </c>
      <c r="E475" s="89">
        <v>2941</v>
      </c>
      <c r="F475" s="89">
        <v>2941</v>
      </c>
      <c r="G475" s="89">
        <v>0</v>
      </c>
      <c r="H475" s="87" t="s">
        <v>216</v>
      </c>
      <c r="I475" s="90">
        <f t="shared" si="14"/>
        <v>2.170165637040401E-5</v>
      </c>
      <c r="J475" s="91" t="s">
        <v>217</v>
      </c>
      <c r="K475" s="91" t="s">
        <v>217</v>
      </c>
      <c r="L475" s="89">
        <f t="shared" si="15"/>
        <v>0</v>
      </c>
      <c r="M475" s="91" t="s">
        <v>217</v>
      </c>
      <c r="N475" s="87"/>
    </row>
    <row r="476" spans="1:14" s="92" customFormat="1" ht="26" x14ac:dyDescent="0.3">
      <c r="A476" s="87">
        <v>472</v>
      </c>
      <c r="B476" s="22" t="s">
        <v>214</v>
      </c>
      <c r="C476" s="21" t="s">
        <v>688</v>
      </c>
      <c r="D476" s="88">
        <v>43509</v>
      </c>
      <c r="E476" s="89">
        <v>133637</v>
      </c>
      <c r="F476" s="89">
        <v>133211</v>
      </c>
      <c r="G476" s="89">
        <v>48633.501765321431</v>
      </c>
      <c r="H476" s="87" t="s">
        <v>216</v>
      </c>
      <c r="I476" s="90">
        <f t="shared" si="14"/>
        <v>9.8296475578302906E-4</v>
      </c>
      <c r="J476" s="91" t="s">
        <v>217</v>
      </c>
      <c r="K476" s="91" t="s">
        <v>217</v>
      </c>
      <c r="L476" s="89">
        <f t="shared" si="15"/>
        <v>426</v>
      </c>
      <c r="M476" s="91" t="s">
        <v>217</v>
      </c>
      <c r="N476" s="87"/>
    </row>
    <row r="477" spans="1:14" s="92" customFormat="1" ht="26" x14ac:dyDescent="0.3">
      <c r="A477" s="87">
        <v>473</v>
      </c>
      <c r="B477" s="22" t="s">
        <v>214</v>
      </c>
      <c r="C477" s="21" t="s">
        <v>689</v>
      </c>
      <c r="D477" s="88">
        <v>43509</v>
      </c>
      <c r="E477" s="89">
        <v>34707</v>
      </c>
      <c r="F477" s="89">
        <v>34707</v>
      </c>
      <c r="G477" s="89">
        <v>7260</v>
      </c>
      <c r="H477" s="87" t="s">
        <v>216</v>
      </c>
      <c r="I477" s="90">
        <f t="shared" si="14"/>
        <v>2.5610315798966745E-4</v>
      </c>
      <c r="J477" s="91" t="s">
        <v>217</v>
      </c>
      <c r="K477" s="91" t="s">
        <v>217</v>
      </c>
      <c r="L477" s="89">
        <f t="shared" si="15"/>
        <v>0</v>
      </c>
      <c r="M477" s="91" t="s">
        <v>217</v>
      </c>
      <c r="N477" s="87"/>
    </row>
    <row r="478" spans="1:14" s="92" customFormat="1" ht="26" x14ac:dyDescent="0.3">
      <c r="A478" s="87">
        <v>474</v>
      </c>
      <c r="B478" s="22" t="s">
        <v>214</v>
      </c>
      <c r="C478" s="21" t="s">
        <v>690</v>
      </c>
      <c r="D478" s="88">
        <v>43509</v>
      </c>
      <c r="E478" s="89">
        <v>29225</v>
      </c>
      <c r="F478" s="89">
        <v>29225</v>
      </c>
      <c r="G478" s="89">
        <v>8220</v>
      </c>
      <c r="H478" s="87" t="s">
        <v>216</v>
      </c>
      <c r="I478" s="90">
        <f t="shared" si="14"/>
        <v>2.1565144761137613E-4</v>
      </c>
      <c r="J478" s="91" t="s">
        <v>217</v>
      </c>
      <c r="K478" s="91" t="s">
        <v>217</v>
      </c>
      <c r="L478" s="89">
        <f t="shared" si="15"/>
        <v>0</v>
      </c>
      <c r="M478" s="91" t="s">
        <v>217</v>
      </c>
      <c r="N478" s="87"/>
    </row>
    <row r="479" spans="1:14" s="92" customFormat="1" ht="26" x14ac:dyDescent="0.3">
      <c r="A479" s="87">
        <v>475</v>
      </c>
      <c r="B479" s="22" t="s">
        <v>214</v>
      </c>
      <c r="C479" s="21" t="s">
        <v>691</v>
      </c>
      <c r="D479" s="88">
        <v>43509</v>
      </c>
      <c r="E479" s="89">
        <v>53496</v>
      </c>
      <c r="F479" s="89">
        <v>53496</v>
      </c>
      <c r="G479" s="89">
        <v>9090</v>
      </c>
      <c r="H479" s="87" t="s">
        <v>216</v>
      </c>
      <c r="I479" s="90">
        <f t="shared" si="14"/>
        <v>3.9474729996298298E-4</v>
      </c>
      <c r="J479" s="91" t="s">
        <v>217</v>
      </c>
      <c r="K479" s="91" t="s">
        <v>217</v>
      </c>
      <c r="L479" s="89">
        <f t="shared" si="15"/>
        <v>0</v>
      </c>
      <c r="M479" s="91" t="s">
        <v>217</v>
      </c>
      <c r="N479" s="87"/>
    </row>
    <row r="480" spans="1:14" s="92" customFormat="1" ht="26" x14ac:dyDescent="0.3">
      <c r="A480" s="87">
        <v>476</v>
      </c>
      <c r="B480" s="22" t="s">
        <v>214</v>
      </c>
      <c r="C480" s="21" t="s">
        <v>692</v>
      </c>
      <c r="D480" s="88">
        <v>43509</v>
      </c>
      <c r="E480" s="89">
        <v>22670</v>
      </c>
      <c r="F480" s="89">
        <v>22670</v>
      </c>
      <c r="G480" s="89">
        <v>8490</v>
      </c>
      <c r="H480" s="87" t="s">
        <v>216</v>
      </c>
      <c r="I480" s="90">
        <f t="shared" si="14"/>
        <v>1.6728206389563378E-4</v>
      </c>
      <c r="J480" s="91" t="s">
        <v>217</v>
      </c>
      <c r="K480" s="91" t="s">
        <v>217</v>
      </c>
      <c r="L480" s="89">
        <f t="shared" si="15"/>
        <v>0</v>
      </c>
      <c r="M480" s="91" t="s">
        <v>217</v>
      </c>
      <c r="N480" s="87"/>
    </row>
    <row r="481" spans="1:14" s="92" customFormat="1" ht="26" x14ac:dyDescent="0.3">
      <c r="A481" s="87">
        <v>477</v>
      </c>
      <c r="B481" s="22" t="s">
        <v>214</v>
      </c>
      <c r="C481" s="21" t="s">
        <v>693</v>
      </c>
      <c r="D481" s="88">
        <v>43509</v>
      </c>
      <c r="E481" s="89">
        <v>7133</v>
      </c>
      <c r="F481" s="89">
        <v>7133</v>
      </c>
      <c r="G481" s="89">
        <v>0</v>
      </c>
      <c r="H481" s="87" t="s">
        <v>216</v>
      </c>
      <c r="I481" s="90">
        <f t="shared" si="14"/>
        <v>5.2634449129578991E-5</v>
      </c>
      <c r="J481" s="91" t="s">
        <v>217</v>
      </c>
      <c r="K481" s="91" t="s">
        <v>217</v>
      </c>
      <c r="L481" s="89">
        <f t="shared" si="15"/>
        <v>0</v>
      </c>
      <c r="M481" s="91" t="s">
        <v>217</v>
      </c>
      <c r="N481" s="87"/>
    </row>
    <row r="482" spans="1:14" s="92" customFormat="1" ht="26" x14ac:dyDescent="0.3">
      <c r="A482" s="87">
        <v>478</v>
      </c>
      <c r="B482" s="22" t="s">
        <v>214</v>
      </c>
      <c r="C482" s="21" t="s">
        <v>694</v>
      </c>
      <c r="D482" s="88">
        <v>43509</v>
      </c>
      <c r="E482" s="89">
        <v>169887</v>
      </c>
      <c r="F482" s="89">
        <v>169887</v>
      </c>
      <c r="G482" s="89">
        <v>0</v>
      </c>
      <c r="H482" s="87" t="s">
        <v>216</v>
      </c>
      <c r="I482" s="90">
        <f t="shared" si="14"/>
        <v>1.2535971764021849E-3</v>
      </c>
      <c r="J482" s="91" t="s">
        <v>217</v>
      </c>
      <c r="K482" s="91" t="s">
        <v>217</v>
      </c>
      <c r="L482" s="89">
        <f t="shared" si="15"/>
        <v>0</v>
      </c>
      <c r="M482" s="91" t="s">
        <v>217</v>
      </c>
      <c r="N482" s="87"/>
    </row>
    <row r="483" spans="1:14" s="92" customFormat="1" ht="26" x14ac:dyDescent="0.3">
      <c r="A483" s="87">
        <v>479</v>
      </c>
      <c r="B483" s="22" t="s">
        <v>214</v>
      </c>
      <c r="C483" s="21" t="s">
        <v>695</v>
      </c>
      <c r="D483" s="88">
        <v>43509</v>
      </c>
      <c r="E483" s="89">
        <v>11850</v>
      </c>
      <c r="F483" s="89">
        <v>11850</v>
      </c>
      <c r="G483" s="89">
        <v>0</v>
      </c>
      <c r="H483" s="87" t="s">
        <v>216</v>
      </c>
      <c r="I483" s="90">
        <f t="shared" si="14"/>
        <v>8.7441219989557134E-5</v>
      </c>
      <c r="J483" s="91" t="s">
        <v>217</v>
      </c>
      <c r="K483" s="91" t="s">
        <v>217</v>
      </c>
      <c r="L483" s="89">
        <f t="shared" si="15"/>
        <v>0</v>
      </c>
      <c r="M483" s="91" t="s">
        <v>217</v>
      </c>
      <c r="N483" s="87"/>
    </row>
    <row r="484" spans="1:14" s="92" customFormat="1" ht="26" x14ac:dyDescent="0.3">
      <c r="A484" s="87">
        <v>480</v>
      </c>
      <c r="B484" s="22" t="s">
        <v>214</v>
      </c>
      <c r="C484" s="21" t="s">
        <v>696</v>
      </c>
      <c r="D484" s="88">
        <v>43509</v>
      </c>
      <c r="E484" s="89">
        <v>126311</v>
      </c>
      <c r="F484" s="89">
        <v>126311</v>
      </c>
      <c r="G484" s="89">
        <v>7770</v>
      </c>
      <c r="H484" s="87" t="s">
        <v>216</v>
      </c>
      <c r="I484" s="90">
        <f t="shared" si="14"/>
        <v>9.3204961502961611E-4</v>
      </c>
      <c r="J484" s="91" t="s">
        <v>217</v>
      </c>
      <c r="K484" s="91" t="s">
        <v>217</v>
      </c>
      <c r="L484" s="89">
        <f t="shared" si="15"/>
        <v>0</v>
      </c>
      <c r="M484" s="91" t="s">
        <v>217</v>
      </c>
      <c r="N484" s="87"/>
    </row>
    <row r="485" spans="1:14" s="92" customFormat="1" ht="26" x14ac:dyDescent="0.3">
      <c r="A485" s="87">
        <v>481</v>
      </c>
      <c r="B485" s="22" t="s">
        <v>214</v>
      </c>
      <c r="C485" s="21" t="s">
        <v>697</v>
      </c>
      <c r="D485" s="88">
        <v>43509</v>
      </c>
      <c r="E485" s="89">
        <v>106729</v>
      </c>
      <c r="F485" s="89">
        <v>106729</v>
      </c>
      <c r="G485" s="89">
        <v>0</v>
      </c>
      <c r="H485" s="87" t="s">
        <v>216</v>
      </c>
      <c r="I485" s="90">
        <f t="shared" si="14"/>
        <v>7.8755392137261121E-4</v>
      </c>
      <c r="J485" s="91" t="s">
        <v>217</v>
      </c>
      <c r="K485" s="91" t="s">
        <v>217</v>
      </c>
      <c r="L485" s="89">
        <f t="shared" si="15"/>
        <v>0</v>
      </c>
      <c r="M485" s="91" t="s">
        <v>217</v>
      </c>
      <c r="N485" s="87"/>
    </row>
    <row r="486" spans="1:14" s="92" customFormat="1" ht="26" x14ac:dyDescent="0.3">
      <c r="A486" s="87">
        <v>482</v>
      </c>
      <c r="B486" s="22" t="s">
        <v>214</v>
      </c>
      <c r="C486" s="21" t="s">
        <v>698</v>
      </c>
      <c r="D486" s="88">
        <v>43509</v>
      </c>
      <c r="E486" s="89">
        <v>38739</v>
      </c>
      <c r="F486" s="89">
        <v>38739</v>
      </c>
      <c r="G486" s="89">
        <v>8760</v>
      </c>
      <c r="H486" s="87" t="s">
        <v>216</v>
      </c>
      <c r="I486" s="90">
        <f t="shared" si="14"/>
        <v>2.8585530980383575E-4</v>
      </c>
      <c r="J486" s="91" t="s">
        <v>217</v>
      </c>
      <c r="K486" s="91" t="s">
        <v>217</v>
      </c>
      <c r="L486" s="89">
        <f t="shared" si="15"/>
        <v>0</v>
      </c>
      <c r="M486" s="91" t="s">
        <v>217</v>
      </c>
      <c r="N486" s="87"/>
    </row>
    <row r="487" spans="1:14" s="92" customFormat="1" ht="26" x14ac:dyDescent="0.3">
      <c r="A487" s="87">
        <v>483</v>
      </c>
      <c r="B487" s="22" t="s">
        <v>214</v>
      </c>
      <c r="C487" s="21" t="s">
        <v>699</v>
      </c>
      <c r="D487" s="88">
        <v>43509</v>
      </c>
      <c r="E487" s="89">
        <v>207605</v>
      </c>
      <c r="F487" s="89">
        <v>207605</v>
      </c>
      <c r="G487" s="89">
        <v>9780</v>
      </c>
      <c r="H487" s="87" t="s">
        <v>216</v>
      </c>
      <c r="I487" s="90">
        <f t="shared" si="14"/>
        <v>1.531918521175697E-3</v>
      </c>
      <c r="J487" s="91" t="s">
        <v>217</v>
      </c>
      <c r="K487" s="91" t="s">
        <v>217</v>
      </c>
      <c r="L487" s="89">
        <f t="shared" si="15"/>
        <v>0</v>
      </c>
      <c r="M487" s="91" t="s">
        <v>217</v>
      </c>
      <c r="N487" s="87"/>
    </row>
    <row r="488" spans="1:14" s="92" customFormat="1" ht="26" x14ac:dyDescent="0.3">
      <c r="A488" s="87">
        <v>484</v>
      </c>
      <c r="B488" s="22" t="s">
        <v>214</v>
      </c>
      <c r="C488" s="21" t="s">
        <v>700</v>
      </c>
      <c r="D488" s="88">
        <v>43509</v>
      </c>
      <c r="E488" s="89">
        <v>81991</v>
      </c>
      <c r="F488" s="89">
        <v>81991</v>
      </c>
      <c r="G488" s="89">
        <v>0</v>
      </c>
      <c r="H488" s="87" t="s">
        <v>216</v>
      </c>
      <c r="I488" s="90">
        <f t="shared" si="14"/>
        <v>6.0501207326276612E-4</v>
      </c>
      <c r="J488" s="91" t="s">
        <v>217</v>
      </c>
      <c r="K488" s="91" t="s">
        <v>217</v>
      </c>
      <c r="L488" s="89">
        <f t="shared" si="15"/>
        <v>0</v>
      </c>
      <c r="M488" s="91" t="s">
        <v>217</v>
      </c>
      <c r="N488" s="87"/>
    </row>
    <row r="489" spans="1:14" s="92" customFormat="1" ht="26" x14ac:dyDescent="0.3">
      <c r="A489" s="87">
        <v>485</v>
      </c>
      <c r="B489" s="22" t="s">
        <v>214</v>
      </c>
      <c r="C489" s="21" t="s">
        <v>701</v>
      </c>
      <c r="D489" s="88">
        <v>43509</v>
      </c>
      <c r="E489" s="89">
        <v>67015</v>
      </c>
      <c r="F489" s="89">
        <v>67015</v>
      </c>
      <c r="G489" s="89">
        <v>7680</v>
      </c>
      <c r="H489" s="87" t="s">
        <v>216</v>
      </c>
      <c r="I489" s="90">
        <f t="shared" si="14"/>
        <v>4.9450408081014102E-4</v>
      </c>
      <c r="J489" s="91" t="s">
        <v>217</v>
      </c>
      <c r="K489" s="91" t="s">
        <v>217</v>
      </c>
      <c r="L489" s="89">
        <f t="shared" si="15"/>
        <v>0</v>
      </c>
      <c r="M489" s="91" t="s">
        <v>217</v>
      </c>
      <c r="N489" s="87"/>
    </row>
    <row r="490" spans="1:14" s="92" customFormat="1" ht="26" x14ac:dyDescent="0.3">
      <c r="A490" s="87">
        <v>486</v>
      </c>
      <c r="B490" s="22" t="s">
        <v>214</v>
      </c>
      <c r="C490" s="21" t="s">
        <v>702</v>
      </c>
      <c r="D490" s="88">
        <v>43509</v>
      </c>
      <c r="E490" s="89">
        <v>18290</v>
      </c>
      <c r="F490" s="89">
        <v>18290</v>
      </c>
      <c r="G490" s="89">
        <v>0</v>
      </c>
      <c r="H490" s="87" t="s">
        <v>216</v>
      </c>
      <c r="I490" s="90">
        <f t="shared" si="14"/>
        <v>1.3496201802607594E-4</v>
      </c>
      <c r="J490" s="91" t="s">
        <v>217</v>
      </c>
      <c r="K490" s="91" t="s">
        <v>217</v>
      </c>
      <c r="L490" s="89">
        <f t="shared" si="15"/>
        <v>0</v>
      </c>
      <c r="M490" s="91" t="s">
        <v>217</v>
      </c>
      <c r="N490" s="87"/>
    </row>
    <row r="491" spans="1:14" s="92" customFormat="1" ht="26" x14ac:dyDescent="0.3">
      <c r="A491" s="87">
        <v>487</v>
      </c>
      <c r="B491" s="22" t="s">
        <v>214</v>
      </c>
      <c r="C491" s="21" t="s">
        <v>703</v>
      </c>
      <c r="D491" s="88">
        <v>43509</v>
      </c>
      <c r="E491" s="89">
        <v>445</v>
      </c>
      <c r="F491" s="89">
        <v>445</v>
      </c>
      <c r="G491" s="89">
        <v>0</v>
      </c>
      <c r="H491" s="87" t="s">
        <v>216</v>
      </c>
      <c r="I491" s="90">
        <f t="shared" si="14"/>
        <v>3.2836576282998247E-6</v>
      </c>
      <c r="J491" s="91" t="s">
        <v>217</v>
      </c>
      <c r="K491" s="91" t="s">
        <v>217</v>
      </c>
      <c r="L491" s="89">
        <f t="shared" si="15"/>
        <v>0</v>
      </c>
      <c r="M491" s="91" t="s">
        <v>217</v>
      </c>
      <c r="N491" s="87"/>
    </row>
    <row r="492" spans="1:14" s="92" customFormat="1" ht="26" x14ac:dyDescent="0.3">
      <c r="A492" s="87">
        <v>488</v>
      </c>
      <c r="B492" s="22" t="s">
        <v>214</v>
      </c>
      <c r="C492" s="21" t="s">
        <v>704</v>
      </c>
      <c r="D492" s="88">
        <v>43509</v>
      </c>
      <c r="E492" s="89">
        <v>142959</v>
      </c>
      <c r="F492" s="89">
        <v>142959</v>
      </c>
      <c r="G492" s="89">
        <v>0</v>
      </c>
      <c r="H492" s="87" t="s">
        <v>216</v>
      </c>
      <c r="I492" s="90">
        <f t="shared" si="14"/>
        <v>1.054895305357561E-3</v>
      </c>
      <c r="J492" s="91" t="s">
        <v>217</v>
      </c>
      <c r="K492" s="91" t="s">
        <v>217</v>
      </c>
      <c r="L492" s="89">
        <f t="shared" si="15"/>
        <v>0</v>
      </c>
      <c r="M492" s="91" t="s">
        <v>217</v>
      </c>
      <c r="N492" s="87"/>
    </row>
    <row r="493" spans="1:14" s="92" customFormat="1" ht="26" x14ac:dyDescent="0.3">
      <c r="A493" s="87">
        <v>489</v>
      </c>
      <c r="B493" s="22" t="s">
        <v>214</v>
      </c>
      <c r="C493" s="21" t="s">
        <v>705</v>
      </c>
      <c r="D493" s="88">
        <v>43509</v>
      </c>
      <c r="E493" s="89">
        <v>9205</v>
      </c>
      <c r="F493" s="89">
        <v>9205</v>
      </c>
      <c r="G493" s="89">
        <v>0</v>
      </c>
      <c r="H493" s="87" t="s">
        <v>216</v>
      </c>
      <c r="I493" s="90">
        <f t="shared" si="14"/>
        <v>6.7923749367415471E-5</v>
      </c>
      <c r="J493" s="91" t="s">
        <v>217</v>
      </c>
      <c r="K493" s="91" t="s">
        <v>217</v>
      </c>
      <c r="L493" s="89">
        <f t="shared" si="15"/>
        <v>0</v>
      </c>
      <c r="M493" s="91" t="s">
        <v>217</v>
      </c>
      <c r="N493" s="87"/>
    </row>
    <row r="494" spans="1:14" s="92" customFormat="1" ht="26" x14ac:dyDescent="0.3">
      <c r="A494" s="87">
        <v>490</v>
      </c>
      <c r="B494" s="22" t="s">
        <v>214</v>
      </c>
      <c r="C494" s="21" t="s">
        <v>706</v>
      </c>
      <c r="D494" s="88">
        <v>43509</v>
      </c>
      <c r="E494" s="89">
        <v>19528</v>
      </c>
      <c r="F494" s="89">
        <v>19528</v>
      </c>
      <c r="G494" s="89">
        <v>0</v>
      </c>
      <c r="H494" s="87" t="s">
        <v>216</v>
      </c>
      <c r="I494" s="90">
        <f t="shared" si="14"/>
        <v>1.4409722733806511E-4</v>
      </c>
      <c r="J494" s="91" t="s">
        <v>217</v>
      </c>
      <c r="K494" s="91" t="s">
        <v>217</v>
      </c>
      <c r="L494" s="89">
        <f t="shared" si="15"/>
        <v>0</v>
      </c>
      <c r="M494" s="91" t="s">
        <v>217</v>
      </c>
      <c r="N494" s="87"/>
    </row>
    <row r="495" spans="1:14" s="92" customFormat="1" ht="26" x14ac:dyDescent="0.3">
      <c r="A495" s="87">
        <v>491</v>
      </c>
      <c r="B495" s="22" t="s">
        <v>214</v>
      </c>
      <c r="C495" s="21" t="s">
        <v>707</v>
      </c>
      <c r="D495" s="88">
        <v>43509</v>
      </c>
      <c r="E495" s="89">
        <v>16809</v>
      </c>
      <c r="F495" s="89">
        <v>16809</v>
      </c>
      <c r="G495" s="89">
        <v>0</v>
      </c>
      <c r="H495" s="87" t="s">
        <v>216</v>
      </c>
      <c r="I495" s="90">
        <f t="shared" si="14"/>
        <v>1.2403371027885787E-4</v>
      </c>
      <c r="J495" s="91" t="s">
        <v>217</v>
      </c>
      <c r="K495" s="91" t="s">
        <v>217</v>
      </c>
      <c r="L495" s="89">
        <f t="shared" si="15"/>
        <v>0</v>
      </c>
      <c r="M495" s="91" t="s">
        <v>217</v>
      </c>
      <c r="N495" s="87"/>
    </row>
    <row r="496" spans="1:14" s="92" customFormat="1" ht="26" x14ac:dyDescent="0.3">
      <c r="A496" s="87">
        <v>492</v>
      </c>
      <c r="B496" s="22" t="s">
        <v>214</v>
      </c>
      <c r="C496" s="21" t="s">
        <v>708</v>
      </c>
      <c r="D496" s="88">
        <v>43509</v>
      </c>
      <c r="E496" s="89">
        <v>96990</v>
      </c>
      <c r="F496" s="89">
        <v>96990</v>
      </c>
      <c r="G496" s="89">
        <v>8190</v>
      </c>
      <c r="H496" s="87" t="s">
        <v>216</v>
      </c>
      <c r="I496" s="90">
        <f t="shared" si="14"/>
        <v>7.1568978285123602E-4</v>
      </c>
      <c r="J496" s="91" t="s">
        <v>217</v>
      </c>
      <c r="K496" s="91" t="s">
        <v>217</v>
      </c>
      <c r="L496" s="89">
        <f t="shared" si="15"/>
        <v>0</v>
      </c>
      <c r="M496" s="91" t="s">
        <v>217</v>
      </c>
      <c r="N496" s="87"/>
    </row>
    <row r="497" spans="1:14" s="92" customFormat="1" ht="26" x14ac:dyDescent="0.3">
      <c r="A497" s="87">
        <v>493</v>
      </c>
      <c r="B497" s="22" t="s">
        <v>214</v>
      </c>
      <c r="C497" s="21" t="s">
        <v>709</v>
      </c>
      <c r="D497" s="88">
        <v>43509</v>
      </c>
      <c r="E497" s="89">
        <v>38112</v>
      </c>
      <c r="F497" s="89">
        <v>38112</v>
      </c>
      <c r="G497" s="89">
        <v>0</v>
      </c>
      <c r="H497" s="87" t="s">
        <v>216</v>
      </c>
      <c r="I497" s="90">
        <f t="shared" si="14"/>
        <v>2.8122867310059085E-4</v>
      </c>
      <c r="J497" s="91" t="s">
        <v>217</v>
      </c>
      <c r="K497" s="91" t="s">
        <v>217</v>
      </c>
      <c r="L497" s="89">
        <f t="shared" si="15"/>
        <v>0</v>
      </c>
      <c r="M497" s="91" t="s">
        <v>217</v>
      </c>
      <c r="N497" s="87"/>
    </row>
    <row r="498" spans="1:14" s="92" customFormat="1" ht="26" x14ac:dyDescent="0.3">
      <c r="A498" s="87">
        <v>494</v>
      </c>
      <c r="B498" s="22" t="s">
        <v>214</v>
      </c>
      <c r="C498" s="21" t="s">
        <v>710</v>
      </c>
      <c r="D498" s="88">
        <v>43509</v>
      </c>
      <c r="E498" s="89">
        <v>6505</v>
      </c>
      <c r="F498" s="89">
        <v>6505</v>
      </c>
      <c r="G498" s="89">
        <v>0</v>
      </c>
      <c r="H498" s="87" t="s">
        <v>216</v>
      </c>
      <c r="I498" s="90">
        <f t="shared" si="14"/>
        <v>4.8000433420427777E-5</v>
      </c>
      <c r="J498" s="91" t="s">
        <v>217</v>
      </c>
      <c r="K498" s="91" t="s">
        <v>217</v>
      </c>
      <c r="L498" s="89">
        <f t="shared" si="15"/>
        <v>0</v>
      </c>
      <c r="M498" s="91" t="s">
        <v>217</v>
      </c>
      <c r="N498" s="87"/>
    </row>
    <row r="499" spans="1:14" s="92" customFormat="1" ht="26" x14ac:dyDescent="0.3">
      <c r="A499" s="87">
        <v>495</v>
      </c>
      <c r="B499" s="22" t="s">
        <v>214</v>
      </c>
      <c r="C499" s="21" t="s">
        <v>711</v>
      </c>
      <c r="D499" s="88">
        <v>43509</v>
      </c>
      <c r="E499" s="89">
        <v>5358</v>
      </c>
      <c r="F499" s="89">
        <v>5358</v>
      </c>
      <c r="G499" s="89">
        <v>0</v>
      </c>
      <c r="H499" s="87" t="s">
        <v>216</v>
      </c>
      <c r="I499" s="90">
        <f t="shared" si="14"/>
        <v>3.9536713645911146E-5</v>
      </c>
      <c r="J499" s="91" t="s">
        <v>217</v>
      </c>
      <c r="K499" s="91" t="s">
        <v>217</v>
      </c>
      <c r="L499" s="89">
        <f t="shared" si="15"/>
        <v>0</v>
      </c>
      <c r="M499" s="91" t="s">
        <v>217</v>
      </c>
      <c r="N499" s="87"/>
    </row>
    <row r="500" spans="1:14" s="92" customFormat="1" ht="26" x14ac:dyDescent="0.3">
      <c r="A500" s="87">
        <v>496</v>
      </c>
      <c r="B500" s="22" t="s">
        <v>214</v>
      </c>
      <c r="C500" s="21" t="s">
        <v>712</v>
      </c>
      <c r="D500" s="88">
        <v>43509</v>
      </c>
      <c r="E500" s="89">
        <v>78592</v>
      </c>
      <c r="F500" s="89">
        <v>78592</v>
      </c>
      <c r="G500" s="89">
        <v>0</v>
      </c>
      <c r="H500" s="87" t="s">
        <v>216</v>
      </c>
      <c r="I500" s="90">
        <f t="shared" si="14"/>
        <v>5.7993083218728055E-4</v>
      </c>
      <c r="J500" s="91" t="s">
        <v>217</v>
      </c>
      <c r="K500" s="91" t="s">
        <v>217</v>
      </c>
      <c r="L500" s="89">
        <f t="shared" si="15"/>
        <v>0</v>
      </c>
      <c r="M500" s="91" t="s">
        <v>217</v>
      </c>
      <c r="N500" s="87"/>
    </row>
    <row r="501" spans="1:14" s="92" customFormat="1" ht="26" x14ac:dyDescent="0.3">
      <c r="A501" s="87">
        <v>497</v>
      </c>
      <c r="B501" s="22" t="s">
        <v>214</v>
      </c>
      <c r="C501" s="21" t="s">
        <v>713</v>
      </c>
      <c r="D501" s="88">
        <v>43509</v>
      </c>
      <c r="E501" s="89">
        <v>25488</v>
      </c>
      <c r="F501" s="89">
        <v>25488</v>
      </c>
      <c r="G501" s="89">
        <v>0</v>
      </c>
      <c r="H501" s="87" t="s">
        <v>216</v>
      </c>
      <c r="I501" s="90">
        <f t="shared" si="14"/>
        <v>1.8807610253956391E-4</v>
      </c>
      <c r="J501" s="91" t="s">
        <v>217</v>
      </c>
      <c r="K501" s="91" t="s">
        <v>217</v>
      </c>
      <c r="L501" s="89">
        <f t="shared" si="15"/>
        <v>0</v>
      </c>
      <c r="M501" s="91" t="s">
        <v>217</v>
      </c>
      <c r="N501" s="87"/>
    </row>
    <row r="502" spans="1:14" s="92" customFormat="1" ht="26" x14ac:dyDescent="0.3">
      <c r="A502" s="87">
        <v>498</v>
      </c>
      <c r="B502" s="22" t="s">
        <v>214</v>
      </c>
      <c r="C502" s="21" t="s">
        <v>714</v>
      </c>
      <c r="D502" s="88">
        <v>43509</v>
      </c>
      <c r="E502" s="89">
        <v>41722</v>
      </c>
      <c r="F502" s="89">
        <v>41722</v>
      </c>
      <c r="G502" s="89">
        <v>0</v>
      </c>
      <c r="H502" s="87" t="s">
        <v>216</v>
      </c>
      <c r="I502" s="90">
        <f t="shared" si="14"/>
        <v>3.0786688442230401E-4</v>
      </c>
      <c r="J502" s="91" t="s">
        <v>217</v>
      </c>
      <c r="K502" s="91" t="s">
        <v>217</v>
      </c>
      <c r="L502" s="89">
        <f t="shared" si="15"/>
        <v>0</v>
      </c>
      <c r="M502" s="91" t="s">
        <v>217</v>
      </c>
      <c r="N502" s="87"/>
    </row>
    <row r="503" spans="1:14" s="92" customFormat="1" ht="26" x14ac:dyDescent="0.3">
      <c r="A503" s="87">
        <v>499</v>
      </c>
      <c r="B503" s="22" t="s">
        <v>214</v>
      </c>
      <c r="C503" s="21" t="s">
        <v>715</v>
      </c>
      <c r="D503" s="88">
        <v>43509</v>
      </c>
      <c r="E503" s="89">
        <v>11047</v>
      </c>
      <c r="F503" s="89">
        <v>11047</v>
      </c>
      <c r="G503" s="89">
        <v>0</v>
      </c>
      <c r="H503" s="87" t="s">
        <v>216</v>
      </c>
      <c r="I503" s="90">
        <f t="shared" si="14"/>
        <v>8.1515878246804865E-5</v>
      </c>
      <c r="J503" s="91" t="s">
        <v>217</v>
      </c>
      <c r="K503" s="91" t="s">
        <v>217</v>
      </c>
      <c r="L503" s="89">
        <f t="shared" si="15"/>
        <v>0</v>
      </c>
      <c r="M503" s="91" t="s">
        <v>217</v>
      </c>
      <c r="N503" s="87"/>
    </row>
    <row r="504" spans="1:14" s="92" customFormat="1" ht="26" x14ac:dyDescent="0.3">
      <c r="A504" s="87">
        <v>500</v>
      </c>
      <c r="B504" s="22" t="s">
        <v>214</v>
      </c>
      <c r="C504" s="21" t="s">
        <v>716</v>
      </c>
      <c r="D504" s="88">
        <v>43509</v>
      </c>
      <c r="E504" s="89">
        <v>24471</v>
      </c>
      <c r="F504" s="89">
        <v>24471</v>
      </c>
      <c r="G504" s="89">
        <v>0</v>
      </c>
      <c r="H504" s="87" t="s">
        <v>216</v>
      </c>
      <c r="I504" s="90">
        <f t="shared" si="14"/>
        <v>1.805716535328652E-4</v>
      </c>
      <c r="J504" s="91" t="s">
        <v>217</v>
      </c>
      <c r="K504" s="91" t="s">
        <v>217</v>
      </c>
      <c r="L504" s="89">
        <f t="shared" si="15"/>
        <v>0</v>
      </c>
      <c r="M504" s="91" t="s">
        <v>217</v>
      </c>
      <c r="N504" s="87"/>
    </row>
    <row r="505" spans="1:14" s="92" customFormat="1" ht="26" x14ac:dyDescent="0.3">
      <c r="A505" s="87">
        <v>501</v>
      </c>
      <c r="B505" s="22" t="s">
        <v>214</v>
      </c>
      <c r="C505" s="21" t="s">
        <v>717</v>
      </c>
      <c r="D505" s="88">
        <v>43509</v>
      </c>
      <c r="E505" s="89">
        <v>17494</v>
      </c>
      <c r="F505" s="89">
        <v>17494</v>
      </c>
      <c r="G505" s="89">
        <v>0</v>
      </c>
      <c r="H505" s="87" t="s">
        <v>216</v>
      </c>
      <c r="I505" s="90">
        <f t="shared" si="14"/>
        <v>1.2908832932466771E-4</v>
      </c>
      <c r="J505" s="91" t="s">
        <v>217</v>
      </c>
      <c r="K505" s="91" t="s">
        <v>217</v>
      </c>
      <c r="L505" s="89">
        <f t="shared" si="15"/>
        <v>0</v>
      </c>
      <c r="M505" s="91" t="s">
        <v>217</v>
      </c>
      <c r="N505" s="87"/>
    </row>
    <row r="506" spans="1:14" s="92" customFormat="1" ht="26" x14ac:dyDescent="0.3">
      <c r="A506" s="87">
        <v>502</v>
      </c>
      <c r="B506" s="22" t="s">
        <v>214</v>
      </c>
      <c r="C506" s="21" t="s">
        <v>718</v>
      </c>
      <c r="D506" s="88">
        <v>43509</v>
      </c>
      <c r="E506" s="89">
        <v>16865</v>
      </c>
      <c r="F506" s="89">
        <v>16865</v>
      </c>
      <c r="G506" s="89">
        <v>0</v>
      </c>
      <c r="H506" s="87" t="s">
        <v>216</v>
      </c>
      <c r="I506" s="90">
        <f t="shared" si="14"/>
        <v>1.2444693460961022E-4</v>
      </c>
      <c r="J506" s="91" t="s">
        <v>217</v>
      </c>
      <c r="K506" s="91" t="s">
        <v>217</v>
      </c>
      <c r="L506" s="89">
        <f t="shared" si="15"/>
        <v>0</v>
      </c>
      <c r="M506" s="91" t="s">
        <v>217</v>
      </c>
      <c r="N506" s="87"/>
    </row>
    <row r="507" spans="1:14" s="92" customFormat="1" ht="26" x14ac:dyDescent="0.3">
      <c r="A507" s="87">
        <v>503</v>
      </c>
      <c r="B507" s="22" t="s">
        <v>214</v>
      </c>
      <c r="C507" s="21" t="s">
        <v>719</v>
      </c>
      <c r="D507" s="88">
        <v>43509</v>
      </c>
      <c r="E507" s="89">
        <v>11021</v>
      </c>
      <c r="F507" s="89">
        <v>11021</v>
      </c>
      <c r="G507" s="89">
        <v>0</v>
      </c>
      <c r="H507" s="87" t="s">
        <v>216</v>
      </c>
      <c r="I507" s="90">
        <f t="shared" si="14"/>
        <v>8.1324024093241273E-5</v>
      </c>
      <c r="J507" s="91" t="s">
        <v>217</v>
      </c>
      <c r="K507" s="91" t="s">
        <v>217</v>
      </c>
      <c r="L507" s="89">
        <f t="shared" si="15"/>
        <v>0</v>
      </c>
      <c r="M507" s="91" t="s">
        <v>217</v>
      </c>
      <c r="N507" s="87"/>
    </row>
    <row r="508" spans="1:14" s="92" customFormat="1" ht="26" x14ac:dyDescent="0.3">
      <c r="A508" s="87">
        <v>504</v>
      </c>
      <c r="B508" s="22" t="s">
        <v>214</v>
      </c>
      <c r="C508" s="21" t="s">
        <v>720</v>
      </c>
      <c r="D508" s="88">
        <v>43509</v>
      </c>
      <c r="E508" s="89">
        <v>13825</v>
      </c>
      <c r="F508" s="89">
        <v>13825</v>
      </c>
      <c r="G508" s="89">
        <v>0</v>
      </c>
      <c r="H508" s="87" t="s">
        <v>216</v>
      </c>
      <c r="I508" s="90">
        <f t="shared" si="14"/>
        <v>1.0201475665448332E-4</v>
      </c>
      <c r="J508" s="91" t="s">
        <v>217</v>
      </c>
      <c r="K508" s="91" t="s">
        <v>217</v>
      </c>
      <c r="L508" s="89">
        <f t="shared" si="15"/>
        <v>0</v>
      </c>
      <c r="M508" s="91" t="s">
        <v>217</v>
      </c>
      <c r="N508" s="87"/>
    </row>
    <row r="509" spans="1:14" s="92" customFormat="1" ht="26" x14ac:dyDescent="0.3">
      <c r="A509" s="87">
        <v>505</v>
      </c>
      <c r="B509" s="22" t="s">
        <v>214</v>
      </c>
      <c r="C509" s="21" t="s">
        <v>721</v>
      </c>
      <c r="D509" s="88">
        <v>43509</v>
      </c>
      <c r="E509" s="89">
        <v>0</v>
      </c>
      <c r="F509" s="89">
        <v>0</v>
      </c>
      <c r="G509" s="89">
        <v>0</v>
      </c>
      <c r="H509" s="87" t="s">
        <v>216</v>
      </c>
      <c r="I509" s="90">
        <f t="shared" si="14"/>
        <v>0</v>
      </c>
      <c r="J509" s="91" t="s">
        <v>217</v>
      </c>
      <c r="K509" s="91" t="s">
        <v>217</v>
      </c>
      <c r="L509" s="89">
        <f t="shared" si="15"/>
        <v>0</v>
      </c>
      <c r="M509" s="91" t="s">
        <v>217</v>
      </c>
      <c r="N509" s="87"/>
    </row>
    <row r="510" spans="1:14" s="92" customFormat="1" ht="26" x14ac:dyDescent="0.3">
      <c r="A510" s="87">
        <v>506</v>
      </c>
      <c r="B510" s="22" t="s">
        <v>214</v>
      </c>
      <c r="C510" s="21" t="s">
        <v>722</v>
      </c>
      <c r="D510" s="88">
        <v>43509</v>
      </c>
      <c r="E510" s="89">
        <v>8629</v>
      </c>
      <c r="F510" s="89">
        <v>8629</v>
      </c>
      <c r="G510" s="89">
        <v>0</v>
      </c>
      <c r="H510" s="87" t="s">
        <v>216</v>
      </c>
      <c r="I510" s="90">
        <f t="shared" si="14"/>
        <v>6.3673441965391434E-5</v>
      </c>
      <c r="J510" s="91" t="s">
        <v>217</v>
      </c>
      <c r="K510" s="91" t="s">
        <v>217</v>
      </c>
      <c r="L510" s="89">
        <f t="shared" si="15"/>
        <v>0</v>
      </c>
      <c r="M510" s="91" t="s">
        <v>217</v>
      </c>
      <c r="N510" s="87"/>
    </row>
    <row r="511" spans="1:14" s="92" customFormat="1" ht="26" x14ac:dyDescent="0.3">
      <c r="A511" s="87">
        <v>507</v>
      </c>
      <c r="B511" s="22" t="s">
        <v>214</v>
      </c>
      <c r="C511" s="21" t="s">
        <v>723</v>
      </c>
      <c r="D511" s="88">
        <v>43509</v>
      </c>
      <c r="E511" s="89">
        <v>30909</v>
      </c>
      <c r="F511" s="89">
        <v>30909</v>
      </c>
      <c r="G511" s="89">
        <v>8250</v>
      </c>
      <c r="H511" s="87" t="s">
        <v>216</v>
      </c>
      <c r="I511" s="90">
        <f t="shared" si="14"/>
        <v>2.2807769355757143E-4</v>
      </c>
      <c r="J511" s="91" t="s">
        <v>217</v>
      </c>
      <c r="K511" s="91" t="s">
        <v>217</v>
      </c>
      <c r="L511" s="89">
        <f t="shared" si="15"/>
        <v>0</v>
      </c>
      <c r="M511" s="91" t="s">
        <v>217</v>
      </c>
      <c r="N511" s="87"/>
    </row>
    <row r="512" spans="1:14" s="92" customFormat="1" ht="26" x14ac:dyDescent="0.3">
      <c r="A512" s="87">
        <v>508</v>
      </c>
      <c r="B512" s="22" t="s">
        <v>214</v>
      </c>
      <c r="C512" s="21" t="s">
        <v>724</v>
      </c>
      <c r="D512" s="88">
        <v>43509</v>
      </c>
      <c r="E512" s="89">
        <v>2255</v>
      </c>
      <c r="F512" s="89">
        <v>2255</v>
      </c>
      <c r="G512" s="89">
        <v>0</v>
      </c>
      <c r="H512" s="87" t="s">
        <v>216</v>
      </c>
      <c r="I512" s="90">
        <f t="shared" si="14"/>
        <v>1.6639658318687877E-5</v>
      </c>
      <c r="J512" s="91" t="s">
        <v>217</v>
      </c>
      <c r="K512" s="91" t="s">
        <v>217</v>
      </c>
      <c r="L512" s="89">
        <f t="shared" si="15"/>
        <v>0</v>
      </c>
      <c r="M512" s="91" t="s">
        <v>217</v>
      </c>
      <c r="N512" s="87"/>
    </row>
    <row r="513" spans="1:14" s="92" customFormat="1" ht="26" x14ac:dyDescent="0.3">
      <c r="A513" s="87">
        <v>509</v>
      </c>
      <c r="B513" s="22" t="s">
        <v>214</v>
      </c>
      <c r="C513" s="21" t="s">
        <v>725</v>
      </c>
      <c r="D513" s="88">
        <v>43509</v>
      </c>
      <c r="E513" s="89">
        <v>15797</v>
      </c>
      <c r="F513" s="89">
        <v>15797</v>
      </c>
      <c r="G513" s="89">
        <v>0</v>
      </c>
      <c r="H513" s="87" t="s">
        <v>216</v>
      </c>
      <c r="I513" s="90">
        <f t="shared" si="14"/>
        <v>1.1656615630169063E-4</v>
      </c>
      <c r="J513" s="91" t="s">
        <v>217</v>
      </c>
      <c r="K513" s="91" t="s">
        <v>217</v>
      </c>
      <c r="L513" s="89">
        <f t="shared" si="15"/>
        <v>0</v>
      </c>
      <c r="M513" s="91" t="s">
        <v>217</v>
      </c>
      <c r="N513" s="87"/>
    </row>
    <row r="514" spans="1:14" s="92" customFormat="1" ht="26" x14ac:dyDescent="0.3">
      <c r="A514" s="87">
        <v>510</v>
      </c>
      <c r="B514" s="22" t="s">
        <v>214</v>
      </c>
      <c r="C514" s="21" t="s">
        <v>726</v>
      </c>
      <c r="D514" s="88">
        <v>43509</v>
      </c>
      <c r="E514" s="89">
        <v>28057</v>
      </c>
      <c r="F514" s="89">
        <v>28057</v>
      </c>
      <c r="G514" s="89">
        <v>0</v>
      </c>
      <c r="H514" s="87" t="s">
        <v>216</v>
      </c>
      <c r="I514" s="90">
        <f t="shared" si="14"/>
        <v>2.0703276871282739E-4</v>
      </c>
      <c r="J514" s="91" t="s">
        <v>217</v>
      </c>
      <c r="K514" s="91" t="s">
        <v>217</v>
      </c>
      <c r="L514" s="89">
        <f t="shared" si="15"/>
        <v>0</v>
      </c>
      <c r="M514" s="91" t="s">
        <v>217</v>
      </c>
      <c r="N514" s="87"/>
    </row>
    <row r="515" spans="1:14" s="92" customFormat="1" ht="26" x14ac:dyDescent="0.3">
      <c r="A515" s="87">
        <v>511</v>
      </c>
      <c r="B515" s="22" t="s">
        <v>214</v>
      </c>
      <c r="C515" s="21" t="s">
        <v>727</v>
      </c>
      <c r="D515" s="88">
        <v>43509</v>
      </c>
      <c r="E515" s="89">
        <v>51945</v>
      </c>
      <c r="F515" s="89">
        <v>51945</v>
      </c>
      <c r="G515" s="89">
        <v>8250</v>
      </c>
      <c r="H515" s="87" t="s">
        <v>216</v>
      </c>
      <c r="I515" s="90">
        <f t="shared" si="14"/>
        <v>3.8330246180232449E-4</v>
      </c>
      <c r="J515" s="91" t="s">
        <v>217</v>
      </c>
      <c r="K515" s="91" t="s">
        <v>217</v>
      </c>
      <c r="L515" s="89">
        <f t="shared" si="15"/>
        <v>0</v>
      </c>
      <c r="M515" s="91" t="s">
        <v>217</v>
      </c>
      <c r="N515" s="87"/>
    </row>
    <row r="516" spans="1:14" s="92" customFormat="1" ht="26" x14ac:dyDescent="0.3">
      <c r="A516" s="87">
        <v>512</v>
      </c>
      <c r="B516" s="22" t="s">
        <v>214</v>
      </c>
      <c r="C516" s="21" t="s">
        <v>728</v>
      </c>
      <c r="D516" s="88">
        <v>43509</v>
      </c>
      <c r="E516" s="89">
        <v>110459</v>
      </c>
      <c r="F516" s="89">
        <v>110459</v>
      </c>
      <c r="G516" s="89">
        <v>0</v>
      </c>
      <c r="H516" s="87" t="s">
        <v>216</v>
      </c>
      <c r="I516" s="90">
        <f t="shared" si="14"/>
        <v>8.150776134030794E-4</v>
      </c>
      <c r="J516" s="91" t="s">
        <v>217</v>
      </c>
      <c r="K516" s="91" t="s">
        <v>217</v>
      </c>
      <c r="L516" s="89">
        <f t="shared" si="15"/>
        <v>0</v>
      </c>
      <c r="M516" s="91" t="s">
        <v>217</v>
      </c>
      <c r="N516" s="87"/>
    </row>
    <row r="517" spans="1:14" s="92" customFormat="1" ht="26" x14ac:dyDescent="0.3">
      <c r="A517" s="87">
        <v>513</v>
      </c>
      <c r="B517" s="22" t="s">
        <v>214</v>
      </c>
      <c r="C517" s="21" t="s">
        <v>729</v>
      </c>
      <c r="D517" s="88">
        <v>43509</v>
      </c>
      <c r="E517" s="89">
        <v>18912</v>
      </c>
      <c r="F517" s="89">
        <v>18912</v>
      </c>
      <c r="G517" s="89">
        <v>0</v>
      </c>
      <c r="H517" s="87" t="s">
        <v>216</v>
      </c>
      <c r="I517" s="90">
        <f t="shared" si="14"/>
        <v>1.395517596997894E-4</v>
      </c>
      <c r="J517" s="91" t="s">
        <v>217</v>
      </c>
      <c r="K517" s="91" t="s">
        <v>217</v>
      </c>
      <c r="L517" s="89">
        <f t="shared" si="15"/>
        <v>0</v>
      </c>
      <c r="M517" s="91" t="s">
        <v>217</v>
      </c>
      <c r="N517" s="87"/>
    </row>
    <row r="518" spans="1:14" s="92" customFormat="1" ht="26" x14ac:dyDescent="0.3">
      <c r="A518" s="87">
        <v>514</v>
      </c>
      <c r="B518" s="22" t="s">
        <v>214</v>
      </c>
      <c r="C518" s="21" t="s">
        <v>730</v>
      </c>
      <c r="D518" s="88">
        <v>43509</v>
      </c>
      <c r="E518" s="89">
        <v>33675</v>
      </c>
      <c r="F518" s="89">
        <v>33675</v>
      </c>
      <c r="G518" s="89">
        <v>0</v>
      </c>
      <c r="H518" s="87" t="s">
        <v>216</v>
      </c>
      <c r="I518" s="90">
        <f t="shared" ref="I518:I581" si="16">F518/$F$612</f>
        <v>2.4848802389437438E-4</v>
      </c>
      <c r="J518" s="91" t="s">
        <v>217</v>
      </c>
      <c r="K518" s="91" t="s">
        <v>217</v>
      </c>
      <c r="L518" s="89">
        <f t="shared" ref="L518:L581" si="17">E518-F518</f>
        <v>0</v>
      </c>
      <c r="M518" s="91" t="s">
        <v>217</v>
      </c>
      <c r="N518" s="87"/>
    </row>
    <row r="519" spans="1:14" s="92" customFormat="1" ht="26" x14ac:dyDescent="0.3">
      <c r="A519" s="87">
        <v>515</v>
      </c>
      <c r="B519" s="22" t="s">
        <v>214</v>
      </c>
      <c r="C519" s="21" t="s">
        <v>731</v>
      </c>
      <c r="D519" s="88">
        <v>43509</v>
      </c>
      <c r="E519" s="89">
        <v>29169</v>
      </c>
      <c r="F519" s="89">
        <v>29169</v>
      </c>
      <c r="G519" s="89">
        <v>7260</v>
      </c>
      <c r="H519" s="87" t="s">
        <v>216</v>
      </c>
      <c r="I519" s="90">
        <f t="shared" si="16"/>
        <v>2.1523822328062381E-4</v>
      </c>
      <c r="J519" s="91" t="s">
        <v>217</v>
      </c>
      <c r="K519" s="91" t="s">
        <v>217</v>
      </c>
      <c r="L519" s="89">
        <f t="shared" si="17"/>
        <v>0</v>
      </c>
      <c r="M519" s="91" t="s">
        <v>217</v>
      </c>
      <c r="N519" s="87"/>
    </row>
    <row r="520" spans="1:14" s="92" customFormat="1" ht="26" x14ac:dyDescent="0.3">
      <c r="A520" s="87">
        <v>516</v>
      </c>
      <c r="B520" s="22" t="s">
        <v>214</v>
      </c>
      <c r="C520" s="21" t="s">
        <v>732</v>
      </c>
      <c r="D520" s="88">
        <v>43509</v>
      </c>
      <c r="E520" s="89">
        <v>15604</v>
      </c>
      <c r="F520" s="89">
        <v>15604</v>
      </c>
      <c r="G520" s="89">
        <v>0</v>
      </c>
      <c r="H520" s="87" t="s">
        <v>216</v>
      </c>
      <c r="I520" s="90">
        <f t="shared" si="16"/>
        <v>1.1514200816177633E-4</v>
      </c>
      <c r="J520" s="91" t="s">
        <v>217</v>
      </c>
      <c r="K520" s="91" t="s">
        <v>217</v>
      </c>
      <c r="L520" s="89">
        <f t="shared" si="17"/>
        <v>0</v>
      </c>
      <c r="M520" s="91" t="s">
        <v>217</v>
      </c>
      <c r="N520" s="87"/>
    </row>
    <row r="521" spans="1:14" s="92" customFormat="1" ht="26" x14ac:dyDescent="0.3">
      <c r="A521" s="87">
        <v>517</v>
      </c>
      <c r="B521" s="22" t="s">
        <v>214</v>
      </c>
      <c r="C521" s="21" t="s">
        <v>733</v>
      </c>
      <c r="D521" s="88">
        <v>43509</v>
      </c>
      <c r="E521" s="89">
        <v>93837</v>
      </c>
      <c r="F521" s="89">
        <v>93837</v>
      </c>
      <c r="G521" s="89">
        <v>7260</v>
      </c>
      <c r="H521" s="87" t="s">
        <v>216</v>
      </c>
      <c r="I521" s="90">
        <f t="shared" si="16"/>
        <v>6.9242377722869813E-4</v>
      </c>
      <c r="J521" s="91" t="s">
        <v>217</v>
      </c>
      <c r="K521" s="91" t="s">
        <v>217</v>
      </c>
      <c r="L521" s="89">
        <f t="shared" si="17"/>
        <v>0</v>
      </c>
      <c r="M521" s="91" t="s">
        <v>217</v>
      </c>
      <c r="N521" s="87"/>
    </row>
    <row r="522" spans="1:14" s="92" customFormat="1" ht="26" x14ac:dyDescent="0.3">
      <c r="A522" s="87">
        <v>518</v>
      </c>
      <c r="B522" s="22" t="s">
        <v>214</v>
      </c>
      <c r="C522" s="21" t="s">
        <v>734</v>
      </c>
      <c r="D522" s="88">
        <v>43509</v>
      </c>
      <c r="E522" s="89">
        <v>15504</v>
      </c>
      <c r="F522" s="89">
        <v>15504</v>
      </c>
      <c r="G522" s="89">
        <v>0</v>
      </c>
      <c r="H522" s="87" t="s">
        <v>216</v>
      </c>
      <c r="I522" s="90">
        <f t="shared" si="16"/>
        <v>1.1440410757114715E-4</v>
      </c>
      <c r="J522" s="91" t="s">
        <v>217</v>
      </c>
      <c r="K522" s="91" t="s">
        <v>217</v>
      </c>
      <c r="L522" s="89">
        <f t="shared" si="17"/>
        <v>0</v>
      </c>
      <c r="M522" s="91" t="s">
        <v>217</v>
      </c>
      <c r="N522" s="87"/>
    </row>
    <row r="523" spans="1:14" s="92" customFormat="1" ht="26" x14ac:dyDescent="0.3">
      <c r="A523" s="87">
        <v>519</v>
      </c>
      <c r="B523" s="22" t="s">
        <v>214</v>
      </c>
      <c r="C523" s="21" t="s">
        <v>735</v>
      </c>
      <c r="D523" s="88">
        <v>43509</v>
      </c>
      <c r="E523" s="89">
        <v>14113</v>
      </c>
      <c r="F523" s="89">
        <v>14113</v>
      </c>
      <c r="G523" s="89">
        <v>0</v>
      </c>
      <c r="H523" s="87" t="s">
        <v>216</v>
      </c>
      <c r="I523" s="90">
        <f t="shared" si="16"/>
        <v>1.0413991035549535E-4</v>
      </c>
      <c r="J523" s="91" t="s">
        <v>217</v>
      </c>
      <c r="K523" s="91" t="s">
        <v>217</v>
      </c>
      <c r="L523" s="89">
        <f t="shared" si="17"/>
        <v>0</v>
      </c>
      <c r="M523" s="91" t="s">
        <v>217</v>
      </c>
      <c r="N523" s="87"/>
    </row>
    <row r="524" spans="1:14" s="92" customFormat="1" ht="26" x14ac:dyDescent="0.3">
      <c r="A524" s="87">
        <v>520</v>
      </c>
      <c r="B524" s="22" t="s">
        <v>214</v>
      </c>
      <c r="C524" s="21" t="s">
        <v>736</v>
      </c>
      <c r="D524" s="88">
        <v>43509</v>
      </c>
      <c r="E524" s="89">
        <v>4187</v>
      </c>
      <c r="F524" s="89">
        <v>4187</v>
      </c>
      <c r="G524" s="89">
        <v>0</v>
      </c>
      <c r="H524" s="87" t="s">
        <v>216</v>
      </c>
      <c r="I524" s="90">
        <f t="shared" si="16"/>
        <v>3.089589772964352E-5</v>
      </c>
      <c r="J524" s="91" t="s">
        <v>217</v>
      </c>
      <c r="K524" s="91" t="s">
        <v>217</v>
      </c>
      <c r="L524" s="89">
        <f t="shared" si="17"/>
        <v>0</v>
      </c>
      <c r="M524" s="91" t="s">
        <v>217</v>
      </c>
      <c r="N524" s="87"/>
    </row>
    <row r="525" spans="1:14" s="92" customFormat="1" ht="26" x14ac:dyDescent="0.3">
      <c r="A525" s="87">
        <v>521</v>
      </c>
      <c r="B525" s="22" t="s">
        <v>214</v>
      </c>
      <c r="C525" s="21" t="s">
        <v>737</v>
      </c>
      <c r="D525" s="88">
        <v>43509</v>
      </c>
      <c r="E525" s="89">
        <v>137506</v>
      </c>
      <c r="F525" s="89">
        <v>137506</v>
      </c>
      <c r="G525" s="89">
        <v>0</v>
      </c>
      <c r="H525" s="87" t="s">
        <v>216</v>
      </c>
      <c r="I525" s="90">
        <f t="shared" si="16"/>
        <v>1.0146575861505521E-3</v>
      </c>
      <c r="J525" s="91" t="s">
        <v>217</v>
      </c>
      <c r="K525" s="91" t="s">
        <v>217</v>
      </c>
      <c r="L525" s="89">
        <f t="shared" si="17"/>
        <v>0</v>
      </c>
      <c r="M525" s="91" t="s">
        <v>217</v>
      </c>
      <c r="N525" s="87"/>
    </row>
    <row r="526" spans="1:14" s="92" customFormat="1" ht="26" x14ac:dyDescent="0.3">
      <c r="A526" s="87">
        <v>522</v>
      </c>
      <c r="B526" s="22" t="s">
        <v>214</v>
      </c>
      <c r="C526" s="21" t="s">
        <v>738</v>
      </c>
      <c r="D526" s="88">
        <v>43509</v>
      </c>
      <c r="E526" s="89">
        <v>101522</v>
      </c>
      <c r="F526" s="89">
        <v>101522</v>
      </c>
      <c r="G526" s="89">
        <v>0</v>
      </c>
      <c r="H526" s="87" t="s">
        <v>216</v>
      </c>
      <c r="I526" s="90">
        <f t="shared" si="16"/>
        <v>7.4913143761855012E-4</v>
      </c>
      <c r="J526" s="91" t="s">
        <v>217</v>
      </c>
      <c r="K526" s="91" t="s">
        <v>217</v>
      </c>
      <c r="L526" s="89">
        <f t="shared" si="17"/>
        <v>0</v>
      </c>
      <c r="M526" s="91" t="s">
        <v>217</v>
      </c>
      <c r="N526" s="87"/>
    </row>
    <row r="527" spans="1:14" s="92" customFormat="1" ht="26" x14ac:dyDescent="0.3">
      <c r="A527" s="87">
        <v>523</v>
      </c>
      <c r="B527" s="22" t="s">
        <v>214</v>
      </c>
      <c r="C527" s="21" t="s">
        <v>739</v>
      </c>
      <c r="D527" s="88">
        <v>43509</v>
      </c>
      <c r="E527" s="89">
        <v>7242</v>
      </c>
      <c r="F527" s="89">
        <v>7242</v>
      </c>
      <c r="G527" s="89">
        <v>0</v>
      </c>
      <c r="H527" s="87" t="s">
        <v>216</v>
      </c>
      <c r="I527" s="90">
        <f t="shared" si="16"/>
        <v>5.3438760773364789E-5</v>
      </c>
      <c r="J527" s="91" t="s">
        <v>217</v>
      </c>
      <c r="K527" s="91" t="s">
        <v>217</v>
      </c>
      <c r="L527" s="89">
        <f t="shared" si="17"/>
        <v>0</v>
      </c>
      <c r="M527" s="91" t="s">
        <v>217</v>
      </c>
      <c r="N527" s="87"/>
    </row>
    <row r="528" spans="1:14" s="92" customFormat="1" ht="26" x14ac:dyDescent="0.3">
      <c r="A528" s="87">
        <v>524</v>
      </c>
      <c r="B528" s="22" t="s">
        <v>214</v>
      </c>
      <c r="C528" s="21" t="s">
        <v>740</v>
      </c>
      <c r="D528" s="88">
        <v>43509</v>
      </c>
      <c r="E528" s="89">
        <v>8399</v>
      </c>
      <c r="F528" s="89">
        <v>8399</v>
      </c>
      <c r="G528" s="89">
        <v>0</v>
      </c>
      <c r="H528" s="87" t="s">
        <v>216</v>
      </c>
      <c r="I528" s="90">
        <f t="shared" si="16"/>
        <v>6.1976270606944328E-5</v>
      </c>
      <c r="J528" s="91" t="s">
        <v>217</v>
      </c>
      <c r="K528" s="91" t="s">
        <v>217</v>
      </c>
      <c r="L528" s="89">
        <f t="shared" si="17"/>
        <v>0</v>
      </c>
      <c r="M528" s="91" t="s">
        <v>217</v>
      </c>
      <c r="N528" s="87"/>
    </row>
    <row r="529" spans="1:14" s="92" customFormat="1" ht="26" x14ac:dyDescent="0.3">
      <c r="A529" s="87">
        <v>525</v>
      </c>
      <c r="B529" s="22" t="s">
        <v>214</v>
      </c>
      <c r="C529" s="21" t="s">
        <v>741</v>
      </c>
      <c r="D529" s="88">
        <v>43509</v>
      </c>
      <c r="E529" s="89">
        <v>11501</v>
      </c>
      <c r="F529" s="89">
        <v>11501</v>
      </c>
      <c r="G529" s="89">
        <v>0</v>
      </c>
      <c r="H529" s="87" t="s">
        <v>216</v>
      </c>
      <c r="I529" s="90">
        <f t="shared" si="16"/>
        <v>8.4865946928261316E-5</v>
      </c>
      <c r="J529" s="91" t="s">
        <v>217</v>
      </c>
      <c r="K529" s="91" t="s">
        <v>217</v>
      </c>
      <c r="L529" s="89">
        <f t="shared" si="17"/>
        <v>0</v>
      </c>
      <c r="M529" s="91" t="s">
        <v>217</v>
      </c>
      <c r="N529" s="87"/>
    </row>
    <row r="530" spans="1:14" s="92" customFormat="1" ht="26" x14ac:dyDescent="0.3">
      <c r="A530" s="87">
        <v>526</v>
      </c>
      <c r="B530" s="22" t="s">
        <v>214</v>
      </c>
      <c r="C530" s="21" t="s">
        <v>742</v>
      </c>
      <c r="D530" s="88">
        <v>43509</v>
      </c>
      <c r="E530" s="89">
        <v>6397</v>
      </c>
      <c r="F530" s="89">
        <v>6397</v>
      </c>
      <c r="G530" s="89">
        <v>0</v>
      </c>
      <c r="H530" s="87" t="s">
        <v>216</v>
      </c>
      <c r="I530" s="90">
        <f t="shared" si="16"/>
        <v>4.7203500782548271E-5</v>
      </c>
      <c r="J530" s="91" t="s">
        <v>217</v>
      </c>
      <c r="K530" s="91" t="s">
        <v>217</v>
      </c>
      <c r="L530" s="89">
        <f t="shared" si="17"/>
        <v>0</v>
      </c>
      <c r="M530" s="91" t="s">
        <v>217</v>
      </c>
      <c r="N530" s="87"/>
    </row>
    <row r="531" spans="1:14" s="92" customFormat="1" ht="26" x14ac:dyDescent="0.3">
      <c r="A531" s="87">
        <v>527</v>
      </c>
      <c r="B531" s="22" t="s">
        <v>214</v>
      </c>
      <c r="C531" s="21" t="s">
        <v>743</v>
      </c>
      <c r="D531" s="88">
        <v>43509</v>
      </c>
      <c r="E531" s="89">
        <v>14750</v>
      </c>
      <c r="F531" s="89">
        <v>14750</v>
      </c>
      <c r="G531" s="89">
        <v>0</v>
      </c>
      <c r="H531" s="87" t="s">
        <v>216</v>
      </c>
      <c r="I531" s="90">
        <f t="shared" si="16"/>
        <v>1.0884033711780318E-4</v>
      </c>
      <c r="J531" s="91" t="s">
        <v>217</v>
      </c>
      <c r="K531" s="91" t="s">
        <v>217</v>
      </c>
      <c r="L531" s="89">
        <f t="shared" si="17"/>
        <v>0</v>
      </c>
      <c r="M531" s="91" t="s">
        <v>217</v>
      </c>
      <c r="N531" s="87"/>
    </row>
    <row r="532" spans="1:14" s="92" customFormat="1" ht="26" x14ac:dyDescent="0.3">
      <c r="A532" s="87">
        <v>528</v>
      </c>
      <c r="B532" s="22" t="s">
        <v>214</v>
      </c>
      <c r="C532" s="21" t="s">
        <v>744</v>
      </c>
      <c r="D532" s="88">
        <v>43509</v>
      </c>
      <c r="E532" s="89">
        <v>264508</v>
      </c>
      <c r="F532" s="89">
        <v>264508</v>
      </c>
      <c r="G532" s="89">
        <v>0</v>
      </c>
      <c r="H532" s="87" t="s">
        <v>216</v>
      </c>
      <c r="I532" s="90">
        <f t="shared" si="16"/>
        <v>1.9518060942614159E-3</v>
      </c>
      <c r="J532" s="91" t="s">
        <v>217</v>
      </c>
      <c r="K532" s="91" t="s">
        <v>217</v>
      </c>
      <c r="L532" s="89">
        <f t="shared" si="17"/>
        <v>0</v>
      </c>
      <c r="M532" s="91" t="s">
        <v>217</v>
      </c>
      <c r="N532" s="87"/>
    </row>
    <row r="533" spans="1:14" s="92" customFormat="1" ht="26" x14ac:dyDescent="0.3">
      <c r="A533" s="87">
        <v>529</v>
      </c>
      <c r="B533" s="22" t="s">
        <v>214</v>
      </c>
      <c r="C533" s="21" t="s">
        <v>745</v>
      </c>
      <c r="D533" s="88">
        <v>43509</v>
      </c>
      <c r="E533" s="89">
        <v>14780</v>
      </c>
      <c r="F533" s="89">
        <v>14780</v>
      </c>
      <c r="G533" s="89">
        <v>0</v>
      </c>
      <c r="H533" s="87" t="s">
        <v>216</v>
      </c>
      <c r="I533" s="90">
        <f t="shared" si="16"/>
        <v>1.0906170729499193E-4</v>
      </c>
      <c r="J533" s="91" t="s">
        <v>217</v>
      </c>
      <c r="K533" s="91" t="s">
        <v>217</v>
      </c>
      <c r="L533" s="89">
        <f t="shared" si="17"/>
        <v>0</v>
      </c>
      <c r="M533" s="91" t="s">
        <v>217</v>
      </c>
      <c r="N533" s="87"/>
    </row>
    <row r="534" spans="1:14" s="92" customFormat="1" ht="26" x14ac:dyDescent="0.3">
      <c r="A534" s="87">
        <v>530</v>
      </c>
      <c r="B534" s="22" t="s">
        <v>214</v>
      </c>
      <c r="C534" s="21" t="s">
        <v>746</v>
      </c>
      <c r="D534" s="88">
        <v>43509</v>
      </c>
      <c r="E534" s="89">
        <v>11598</v>
      </c>
      <c r="F534" s="89">
        <v>11598</v>
      </c>
      <c r="G534" s="89">
        <v>0</v>
      </c>
      <c r="H534" s="87" t="s">
        <v>216</v>
      </c>
      <c r="I534" s="90">
        <f t="shared" si="16"/>
        <v>8.5581710501171616E-5</v>
      </c>
      <c r="J534" s="91" t="s">
        <v>217</v>
      </c>
      <c r="K534" s="91" t="s">
        <v>217</v>
      </c>
      <c r="L534" s="89">
        <f t="shared" si="17"/>
        <v>0</v>
      </c>
      <c r="M534" s="91" t="s">
        <v>217</v>
      </c>
      <c r="N534" s="87"/>
    </row>
    <row r="535" spans="1:14" s="92" customFormat="1" ht="26" x14ac:dyDescent="0.3">
      <c r="A535" s="87">
        <v>531</v>
      </c>
      <c r="B535" s="22" t="s">
        <v>214</v>
      </c>
      <c r="C535" s="21" t="s">
        <v>747</v>
      </c>
      <c r="D535" s="88">
        <v>43509</v>
      </c>
      <c r="E535" s="89">
        <v>45905</v>
      </c>
      <c r="F535" s="89">
        <v>45905</v>
      </c>
      <c r="G535" s="89">
        <v>7590</v>
      </c>
      <c r="H535" s="87" t="s">
        <v>216</v>
      </c>
      <c r="I535" s="90">
        <f t="shared" si="16"/>
        <v>3.3873326612832237E-4</v>
      </c>
      <c r="J535" s="91" t="s">
        <v>217</v>
      </c>
      <c r="K535" s="91" t="s">
        <v>217</v>
      </c>
      <c r="L535" s="89">
        <f t="shared" si="17"/>
        <v>0</v>
      </c>
      <c r="M535" s="91" t="s">
        <v>217</v>
      </c>
      <c r="N535" s="87"/>
    </row>
    <row r="536" spans="1:14" s="92" customFormat="1" ht="26" x14ac:dyDescent="0.3">
      <c r="A536" s="87">
        <v>532</v>
      </c>
      <c r="B536" s="22" t="s">
        <v>214</v>
      </c>
      <c r="C536" s="21" t="s">
        <v>748</v>
      </c>
      <c r="D536" s="88">
        <v>43509</v>
      </c>
      <c r="E536" s="89">
        <v>186590</v>
      </c>
      <c r="F536" s="89">
        <v>186590</v>
      </c>
      <c r="G536" s="89">
        <v>9480</v>
      </c>
      <c r="H536" s="87" t="s">
        <v>216</v>
      </c>
      <c r="I536" s="90">
        <f t="shared" si="16"/>
        <v>1.3768487120549759E-3</v>
      </c>
      <c r="J536" s="91" t="s">
        <v>217</v>
      </c>
      <c r="K536" s="91" t="s">
        <v>217</v>
      </c>
      <c r="L536" s="89">
        <f t="shared" si="17"/>
        <v>0</v>
      </c>
      <c r="M536" s="91" t="s">
        <v>217</v>
      </c>
      <c r="N536" s="87"/>
    </row>
    <row r="537" spans="1:14" s="92" customFormat="1" ht="26" x14ac:dyDescent="0.3">
      <c r="A537" s="87">
        <v>533</v>
      </c>
      <c r="B537" s="22" t="s">
        <v>214</v>
      </c>
      <c r="C537" s="21" t="s">
        <v>749</v>
      </c>
      <c r="D537" s="88">
        <v>43509</v>
      </c>
      <c r="E537" s="89">
        <v>5269</v>
      </c>
      <c r="F537" s="89">
        <v>5269</v>
      </c>
      <c r="G537" s="89">
        <v>0</v>
      </c>
      <c r="H537" s="87" t="s">
        <v>216</v>
      </c>
      <c r="I537" s="90">
        <f t="shared" si="16"/>
        <v>3.8879982120251185E-5</v>
      </c>
      <c r="J537" s="91" t="s">
        <v>217</v>
      </c>
      <c r="K537" s="91" t="s">
        <v>217</v>
      </c>
      <c r="L537" s="89">
        <f t="shared" si="17"/>
        <v>0</v>
      </c>
      <c r="M537" s="91" t="s">
        <v>217</v>
      </c>
      <c r="N537" s="87"/>
    </row>
    <row r="538" spans="1:14" s="92" customFormat="1" ht="26" x14ac:dyDescent="0.3">
      <c r="A538" s="87">
        <v>534</v>
      </c>
      <c r="B538" s="22" t="s">
        <v>214</v>
      </c>
      <c r="C538" s="21" t="s">
        <v>750</v>
      </c>
      <c r="D538" s="88">
        <v>43509</v>
      </c>
      <c r="E538" s="89">
        <v>20006</v>
      </c>
      <c r="F538" s="89">
        <v>20006</v>
      </c>
      <c r="G538" s="89">
        <v>0</v>
      </c>
      <c r="H538" s="87" t="s">
        <v>216</v>
      </c>
      <c r="I538" s="90">
        <f t="shared" si="16"/>
        <v>1.4762439216127257E-4</v>
      </c>
      <c r="J538" s="91" t="s">
        <v>217</v>
      </c>
      <c r="K538" s="91" t="s">
        <v>217</v>
      </c>
      <c r="L538" s="89">
        <f t="shared" si="17"/>
        <v>0</v>
      </c>
      <c r="M538" s="91" t="s">
        <v>217</v>
      </c>
      <c r="N538" s="87"/>
    </row>
    <row r="539" spans="1:14" s="92" customFormat="1" ht="26" x14ac:dyDescent="0.3">
      <c r="A539" s="87">
        <v>535</v>
      </c>
      <c r="B539" s="22" t="s">
        <v>214</v>
      </c>
      <c r="C539" s="21" t="s">
        <v>751</v>
      </c>
      <c r="D539" s="88">
        <v>43509</v>
      </c>
      <c r="E539" s="89">
        <v>28864</v>
      </c>
      <c r="F539" s="89">
        <v>28864</v>
      </c>
      <c r="G539" s="89">
        <v>0</v>
      </c>
      <c r="H539" s="87" t="s">
        <v>216</v>
      </c>
      <c r="I539" s="90">
        <f t="shared" si="16"/>
        <v>2.1298762647920482E-4</v>
      </c>
      <c r="J539" s="91" t="s">
        <v>217</v>
      </c>
      <c r="K539" s="91" t="s">
        <v>217</v>
      </c>
      <c r="L539" s="89">
        <f t="shared" si="17"/>
        <v>0</v>
      </c>
      <c r="M539" s="91" t="s">
        <v>217</v>
      </c>
      <c r="N539" s="87"/>
    </row>
    <row r="540" spans="1:14" s="92" customFormat="1" ht="26" x14ac:dyDescent="0.3">
      <c r="A540" s="87">
        <v>536</v>
      </c>
      <c r="B540" s="22" t="s">
        <v>214</v>
      </c>
      <c r="C540" s="21" t="s">
        <v>752</v>
      </c>
      <c r="D540" s="88">
        <v>43509</v>
      </c>
      <c r="E540" s="89">
        <v>86340</v>
      </c>
      <c r="F540" s="89">
        <v>86340</v>
      </c>
      <c r="G540" s="89">
        <v>0</v>
      </c>
      <c r="H540" s="87" t="s">
        <v>216</v>
      </c>
      <c r="I540" s="90">
        <f t="shared" si="16"/>
        <v>6.3710336994922889E-4</v>
      </c>
      <c r="J540" s="91" t="s">
        <v>217</v>
      </c>
      <c r="K540" s="91" t="s">
        <v>217</v>
      </c>
      <c r="L540" s="89">
        <f t="shared" si="17"/>
        <v>0</v>
      </c>
      <c r="M540" s="91" t="s">
        <v>217</v>
      </c>
      <c r="N540" s="87"/>
    </row>
    <row r="541" spans="1:14" s="92" customFormat="1" ht="26" x14ac:dyDescent="0.3">
      <c r="A541" s="87">
        <v>537</v>
      </c>
      <c r="B541" s="22" t="s">
        <v>214</v>
      </c>
      <c r="C541" s="21" t="s">
        <v>753</v>
      </c>
      <c r="D541" s="88">
        <v>43509</v>
      </c>
      <c r="E541" s="89">
        <v>260245</v>
      </c>
      <c r="F541" s="89">
        <v>260245</v>
      </c>
      <c r="G541" s="89">
        <v>14640</v>
      </c>
      <c r="H541" s="87" t="s">
        <v>216</v>
      </c>
      <c r="I541" s="90">
        <f t="shared" si="16"/>
        <v>1.9203493920828942E-3</v>
      </c>
      <c r="J541" s="91" t="s">
        <v>217</v>
      </c>
      <c r="K541" s="91" t="s">
        <v>217</v>
      </c>
      <c r="L541" s="89">
        <f t="shared" si="17"/>
        <v>0</v>
      </c>
      <c r="M541" s="91" t="s">
        <v>217</v>
      </c>
      <c r="N541" s="87"/>
    </row>
    <row r="542" spans="1:14" s="92" customFormat="1" ht="26" x14ac:dyDescent="0.3">
      <c r="A542" s="87">
        <v>538</v>
      </c>
      <c r="B542" s="22" t="s">
        <v>214</v>
      </c>
      <c r="C542" s="21" t="s">
        <v>754</v>
      </c>
      <c r="D542" s="88">
        <v>43509</v>
      </c>
      <c r="E542" s="89">
        <v>30996</v>
      </c>
      <c r="F542" s="89">
        <v>30996</v>
      </c>
      <c r="G542" s="89">
        <v>0</v>
      </c>
      <c r="H542" s="87" t="s">
        <v>216</v>
      </c>
      <c r="I542" s="90">
        <f t="shared" si="16"/>
        <v>2.287196670714188E-4</v>
      </c>
      <c r="J542" s="91" t="s">
        <v>217</v>
      </c>
      <c r="K542" s="91" t="s">
        <v>217</v>
      </c>
      <c r="L542" s="89">
        <f t="shared" si="17"/>
        <v>0</v>
      </c>
      <c r="M542" s="91" t="s">
        <v>217</v>
      </c>
      <c r="N542" s="87"/>
    </row>
    <row r="543" spans="1:14" s="92" customFormat="1" ht="26" x14ac:dyDescent="0.3">
      <c r="A543" s="87">
        <v>539</v>
      </c>
      <c r="B543" s="22" t="s">
        <v>214</v>
      </c>
      <c r="C543" s="21" t="s">
        <v>755</v>
      </c>
      <c r="D543" s="88">
        <v>43509</v>
      </c>
      <c r="E543" s="89">
        <v>49597</v>
      </c>
      <c r="F543" s="89">
        <v>49597</v>
      </c>
      <c r="G543" s="89">
        <v>0</v>
      </c>
      <c r="H543" s="87" t="s">
        <v>216</v>
      </c>
      <c r="I543" s="90">
        <f t="shared" si="16"/>
        <v>3.6597655593435146E-4</v>
      </c>
      <c r="J543" s="91" t="s">
        <v>217</v>
      </c>
      <c r="K543" s="91" t="s">
        <v>217</v>
      </c>
      <c r="L543" s="89">
        <f t="shared" si="17"/>
        <v>0</v>
      </c>
      <c r="M543" s="91" t="s">
        <v>217</v>
      </c>
      <c r="N543" s="87"/>
    </row>
    <row r="544" spans="1:14" s="92" customFormat="1" ht="26" x14ac:dyDescent="0.3">
      <c r="A544" s="87">
        <v>540</v>
      </c>
      <c r="B544" s="22" t="s">
        <v>214</v>
      </c>
      <c r="C544" s="21" t="s">
        <v>756</v>
      </c>
      <c r="D544" s="88">
        <v>43509</v>
      </c>
      <c r="E544" s="89">
        <v>149855</v>
      </c>
      <c r="F544" s="89">
        <v>149855</v>
      </c>
      <c r="G544" s="89">
        <v>0</v>
      </c>
      <c r="H544" s="87" t="s">
        <v>216</v>
      </c>
      <c r="I544" s="90">
        <f t="shared" si="16"/>
        <v>1.1057809300873489E-3</v>
      </c>
      <c r="J544" s="91" t="s">
        <v>217</v>
      </c>
      <c r="K544" s="91" t="s">
        <v>217</v>
      </c>
      <c r="L544" s="89">
        <f t="shared" si="17"/>
        <v>0</v>
      </c>
      <c r="M544" s="91" t="s">
        <v>217</v>
      </c>
      <c r="N544" s="87"/>
    </row>
    <row r="545" spans="1:14" s="92" customFormat="1" ht="26" x14ac:dyDescent="0.3">
      <c r="A545" s="87">
        <v>541</v>
      </c>
      <c r="B545" s="22" t="s">
        <v>214</v>
      </c>
      <c r="C545" s="21" t="s">
        <v>757</v>
      </c>
      <c r="D545" s="88">
        <v>43509</v>
      </c>
      <c r="E545" s="89">
        <v>88665</v>
      </c>
      <c r="F545" s="89">
        <v>88665</v>
      </c>
      <c r="G545" s="89">
        <v>0</v>
      </c>
      <c r="H545" s="87" t="s">
        <v>216</v>
      </c>
      <c r="I545" s="90">
        <f t="shared" si="16"/>
        <v>6.5425955868135728E-4</v>
      </c>
      <c r="J545" s="91" t="s">
        <v>217</v>
      </c>
      <c r="K545" s="91" t="s">
        <v>217</v>
      </c>
      <c r="L545" s="89">
        <f t="shared" si="17"/>
        <v>0</v>
      </c>
      <c r="M545" s="91" t="s">
        <v>217</v>
      </c>
      <c r="N545" s="87"/>
    </row>
    <row r="546" spans="1:14" s="92" customFormat="1" ht="26" x14ac:dyDescent="0.3">
      <c r="A546" s="87">
        <v>542</v>
      </c>
      <c r="B546" s="22" t="s">
        <v>214</v>
      </c>
      <c r="C546" s="21" t="s">
        <v>758</v>
      </c>
      <c r="D546" s="88">
        <v>43509</v>
      </c>
      <c r="E546" s="89">
        <v>130357</v>
      </c>
      <c r="F546" s="89">
        <v>130357</v>
      </c>
      <c r="G546" s="89">
        <v>0</v>
      </c>
      <c r="H546" s="87" t="s">
        <v>216</v>
      </c>
      <c r="I546" s="90">
        <f t="shared" si="16"/>
        <v>9.6190507292647246E-4</v>
      </c>
      <c r="J546" s="91" t="s">
        <v>217</v>
      </c>
      <c r="K546" s="91" t="s">
        <v>217</v>
      </c>
      <c r="L546" s="89">
        <f t="shared" si="17"/>
        <v>0</v>
      </c>
      <c r="M546" s="91" t="s">
        <v>217</v>
      </c>
      <c r="N546" s="87"/>
    </row>
    <row r="547" spans="1:14" s="92" customFormat="1" ht="26" x14ac:dyDescent="0.3">
      <c r="A547" s="87">
        <v>543</v>
      </c>
      <c r="B547" s="22" t="s">
        <v>214</v>
      </c>
      <c r="C547" s="21" t="s">
        <v>759</v>
      </c>
      <c r="D547" s="88">
        <v>43509</v>
      </c>
      <c r="E547" s="89">
        <v>49985</v>
      </c>
      <c r="F547" s="89">
        <v>49985</v>
      </c>
      <c r="G547" s="89">
        <v>0</v>
      </c>
      <c r="H547" s="87" t="s">
        <v>216</v>
      </c>
      <c r="I547" s="90">
        <f t="shared" si="16"/>
        <v>3.6883961022599266E-4</v>
      </c>
      <c r="J547" s="91" t="s">
        <v>217</v>
      </c>
      <c r="K547" s="91" t="s">
        <v>217</v>
      </c>
      <c r="L547" s="89">
        <f t="shared" si="17"/>
        <v>0</v>
      </c>
      <c r="M547" s="91" t="s">
        <v>217</v>
      </c>
      <c r="N547" s="87"/>
    </row>
    <row r="548" spans="1:14" s="92" customFormat="1" ht="26" x14ac:dyDescent="0.3">
      <c r="A548" s="87">
        <v>544</v>
      </c>
      <c r="B548" s="22" t="s">
        <v>214</v>
      </c>
      <c r="C548" s="21" t="s">
        <v>760</v>
      </c>
      <c r="D548" s="88">
        <v>43509</v>
      </c>
      <c r="E548" s="89">
        <v>205453</v>
      </c>
      <c r="F548" s="89">
        <v>205453</v>
      </c>
      <c r="G548" s="89">
        <v>0</v>
      </c>
      <c r="H548" s="87" t="s">
        <v>216</v>
      </c>
      <c r="I548" s="90">
        <f t="shared" si="16"/>
        <v>1.5160389004653572E-3</v>
      </c>
      <c r="J548" s="91" t="s">
        <v>217</v>
      </c>
      <c r="K548" s="91" t="s">
        <v>217</v>
      </c>
      <c r="L548" s="89">
        <f t="shared" si="17"/>
        <v>0</v>
      </c>
      <c r="M548" s="91" t="s">
        <v>217</v>
      </c>
      <c r="N548" s="87"/>
    </row>
    <row r="549" spans="1:14" s="92" customFormat="1" ht="26" x14ac:dyDescent="0.3">
      <c r="A549" s="87">
        <v>545</v>
      </c>
      <c r="B549" s="22" t="s">
        <v>214</v>
      </c>
      <c r="C549" s="21" t="s">
        <v>761</v>
      </c>
      <c r="D549" s="88">
        <v>43509</v>
      </c>
      <c r="E549" s="89">
        <v>19062</v>
      </c>
      <c r="F549" s="89">
        <v>19062</v>
      </c>
      <c r="G549" s="89">
        <v>0</v>
      </c>
      <c r="H549" s="87" t="s">
        <v>216</v>
      </c>
      <c r="I549" s="90">
        <f t="shared" si="16"/>
        <v>1.4065861058573317E-4</v>
      </c>
      <c r="J549" s="91" t="s">
        <v>217</v>
      </c>
      <c r="K549" s="91" t="s">
        <v>217</v>
      </c>
      <c r="L549" s="89">
        <f t="shared" si="17"/>
        <v>0</v>
      </c>
      <c r="M549" s="91" t="s">
        <v>217</v>
      </c>
      <c r="N549" s="87"/>
    </row>
    <row r="550" spans="1:14" s="92" customFormat="1" ht="26" x14ac:dyDescent="0.3">
      <c r="A550" s="87">
        <v>546</v>
      </c>
      <c r="B550" s="22" t="s">
        <v>214</v>
      </c>
      <c r="C550" s="21" t="s">
        <v>762</v>
      </c>
      <c r="D550" s="88">
        <v>43509</v>
      </c>
      <c r="E550" s="89">
        <v>156550</v>
      </c>
      <c r="F550" s="89">
        <v>156550</v>
      </c>
      <c r="G550" s="89">
        <v>6937.202749487089</v>
      </c>
      <c r="H550" s="87" t="s">
        <v>216</v>
      </c>
      <c r="I550" s="90">
        <f t="shared" si="16"/>
        <v>1.1551833746299722E-3</v>
      </c>
      <c r="J550" s="91" t="s">
        <v>217</v>
      </c>
      <c r="K550" s="91" t="s">
        <v>217</v>
      </c>
      <c r="L550" s="89">
        <f t="shared" si="17"/>
        <v>0</v>
      </c>
      <c r="M550" s="91" t="s">
        <v>217</v>
      </c>
      <c r="N550" s="87"/>
    </row>
    <row r="551" spans="1:14" s="92" customFormat="1" ht="26" x14ac:dyDescent="0.3">
      <c r="A551" s="87">
        <v>547</v>
      </c>
      <c r="B551" s="22" t="s">
        <v>214</v>
      </c>
      <c r="C551" s="21" t="s">
        <v>763</v>
      </c>
      <c r="D551" s="88">
        <v>43509</v>
      </c>
      <c r="E551" s="89">
        <v>16045</v>
      </c>
      <c r="F551" s="89">
        <v>16045</v>
      </c>
      <c r="G551" s="89">
        <v>0</v>
      </c>
      <c r="H551" s="87" t="s">
        <v>216</v>
      </c>
      <c r="I551" s="90">
        <f t="shared" si="16"/>
        <v>1.1839614976645099E-4</v>
      </c>
      <c r="J551" s="91" t="s">
        <v>217</v>
      </c>
      <c r="K551" s="91" t="s">
        <v>217</v>
      </c>
      <c r="L551" s="89">
        <f t="shared" si="17"/>
        <v>0</v>
      </c>
      <c r="M551" s="91" t="s">
        <v>217</v>
      </c>
      <c r="N551" s="87"/>
    </row>
    <row r="552" spans="1:14" s="92" customFormat="1" ht="26" x14ac:dyDescent="0.3">
      <c r="A552" s="87">
        <v>548</v>
      </c>
      <c r="B552" s="22" t="s">
        <v>214</v>
      </c>
      <c r="C552" s="21" t="s">
        <v>764</v>
      </c>
      <c r="D552" s="88">
        <v>43509</v>
      </c>
      <c r="E552" s="89">
        <v>127621</v>
      </c>
      <c r="F552" s="89">
        <v>127621</v>
      </c>
      <c r="G552" s="89">
        <v>0</v>
      </c>
      <c r="H552" s="87" t="s">
        <v>216</v>
      </c>
      <c r="I552" s="90">
        <f t="shared" si="16"/>
        <v>9.4171611276685835E-4</v>
      </c>
      <c r="J552" s="91" t="s">
        <v>217</v>
      </c>
      <c r="K552" s="91" t="s">
        <v>217</v>
      </c>
      <c r="L552" s="89">
        <f t="shared" si="17"/>
        <v>0</v>
      </c>
      <c r="M552" s="91" t="s">
        <v>217</v>
      </c>
      <c r="N552" s="87"/>
    </row>
    <row r="553" spans="1:14" s="92" customFormat="1" ht="26" x14ac:dyDescent="0.3">
      <c r="A553" s="87">
        <v>549</v>
      </c>
      <c r="B553" s="22" t="s">
        <v>214</v>
      </c>
      <c r="C553" s="21" t="s">
        <v>765</v>
      </c>
      <c r="D553" s="88">
        <v>43509</v>
      </c>
      <c r="E553" s="89">
        <v>20028</v>
      </c>
      <c r="F553" s="89">
        <v>20028</v>
      </c>
      <c r="G553" s="89">
        <v>0</v>
      </c>
      <c r="H553" s="87" t="s">
        <v>216</v>
      </c>
      <c r="I553" s="90">
        <f t="shared" si="16"/>
        <v>1.4778673029121098E-4</v>
      </c>
      <c r="J553" s="91" t="s">
        <v>217</v>
      </c>
      <c r="K553" s="91" t="s">
        <v>217</v>
      </c>
      <c r="L553" s="89">
        <f t="shared" si="17"/>
        <v>0</v>
      </c>
      <c r="M553" s="91" t="s">
        <v>217</v>
      </c>
      <c r="N553" s="87"/>
    </row>
    <row r="554" spans="1:14" s="92" customFormat="1" ht="39" x14ac:dyDescent="0.3">
      <c r="A554" s="87">
        <v>550</v>
      </c>
      <c r="B554" s="22" t="s">
        <v>214</v>
      </c>
      <c r="C554" s="21" t="s">
        <v>766</v>
      </c>
      <c r="D554" s="88">
        <v>43509</v>
      </c>
      <c r="E554" s="89">
        <v>17429</v>
      </c>
      <c r="F554" s="89">
        <v>17429</v>
      </c>
      <c r="G554" s="89">
        <v>0</v>
      </c>
      <c r="H554" s="87" t="s">
        <v>216</v>
      </c>
      <c r="I554" s="90">
        <f t="shared" si="16"/>
        <v>1.2860869394075875E-4</v>
      </c>
      <c r="J554" s="91" t="s">
        <v>217</v>
      </c>
      <c r="K554" s="91" t="s">
        <v>217</v>
      </c>
      <c r="L554" s="89">
        <f t="shared" si="17"/>
        <v>0</v>
      </c>
      <c r="M554" s="91" t="s">
        <v>217</v>
      </c>
      <c r="N554" s="87"/>
    </row>
    <row r="555" spans="1:14" s="92" customFormat="1" ht="26" x14ac:dyDescent="0.3">
      <c r="A555" s="87">
        <v>551</v>
      </c>
      <c r="B555" s="22" t="s">
        <v>214</v>
      </c>
      <c r="C555" s="21" t="s">
        <v>767</v>
      </c>
      <c r="D555" s="88">
        <v>43509</v>
      </c>
      <c r="E555" s="89">
        <v>208107</v>
      </c>
      <c r="F555" s="89">
        <v>200734</v>
      </c>
      <c r="G555" s="89">
        <v>14640</v>
      </c>
      <c r="H555" s="87" t="s">
        <v>216</v>
      </c>
      <c r="I555" s="90">
        <f t="shared" si="16"/>
        <v>1.4812173715935664E-3</v>
      </c>
      <c r="J555" s="91" t="s">
        <v>217</v>
      </c>
      <c r="K555" s="91" t="s">
        <v>217</v>
      </c>
      <c r="L555" s="89">
        <f t="shared" si="17"/>
        <v>7373</v>
      </c>
      <c r="M555" s="91" t="s">
        <v>217</v>
      </c>
      <c r="N555" s="87"/>
    </row>
    <row r="556" spans="1:14" s="92" customFormat="1" ht="26" x14ac:dyDescent="0.3">
      <c r="A556" s="87">
        <v>552</v>
      </c>
      <c r="B556" s="22" t="s">
        <v>214</v>
      </c>
      <c r="C556" s="21" t="s">
        <v>768</v>
      </c>
      <c r="D556" s="88">
        <v>43509</v>
      </c>
      <c r="E556" s="89">
        <v>111013</v>
      </c>
      <c r="F556" s="89">
        <v>111013</v>
      </c>
      <c r="G556" s="89">
        <v>0</v>
      </c>
      <c r="H556" s="87" t="s">
        <v>216</v>
      </c>
      <c r="I556" s="90">
        <f t="shared" si="16"/>
        <v>8.1916558267516502E-4</v>
      </c>
      <c r="J556" s="91" t="s">
        <v>217</v>
      </c>
      <c r="K556" s="91" t="s">
        <v>217</v>
      </c>
      <c r="L556" s="89">
        <f t="shared" si="17"/>
        <v>0</v>
      </c>
      <c r="M556" s="91" t="s">
        <v>217</v>
      </c>
      <c r="N556" s="87"/>
    </row>
    <row r="557" spans="1:14" s="92" customFormat="1" ht="26" x14ac:dyDescent="0.3">
      <c r="A557" s="87">
        <v>553</v>
      </c>
      <c r="B557" s="22" t="s">
        <v>214</v>
      </c>
      <c r="C557" s="21" t="s">
        <v>769</v>
      </c>
      <c r="D557" s="88">
        <v>43509</v>
      </c>
      <c r="E557" s="89">
        <v>60895</v>
      </c>
      <c r="F557" s="89">
        <v>60895</v>
      </c>
      <c r="G557" s="89">
        <v>0</v>
      </c>
      <c r="H557" s="87" t="s">
        <v>216</v>
      </c>
      <c r="I557" s="90">
        <f t="shared" si="16"/>
        <v>4.4934456466363558E-4</v>
      </c>
      <c r="J557" s="91" t="s">
        <v>217</v>
      </c>
      <c r="K557" s="91" t="s">
        <v>217</v>
      </c>
      <c r="L557" s="89">
        <f t="shared" si="17"/>
        <v>0</v>
      </c>
      <c r="M557" s="91" t="s">
        <v>217</v>
      </c>
      <c r="N557" s="87"/>
    </row>
    <row r="558" spans="1:14" s="92" customFormat="1" ht="26" x14ac:dyDescent="0.3">
      <c r="A558" s="87">
        <v>554</v>
      </c>
      <c r="B558" s="22" t="s">
        <v>214</v>
      </c>
      <c r="C558" s="21" t="s">
        <v>770</v>
      </c>
      <c r="D558" s="88">
        <v>43509</v>
      </c>
      <c r="E558" s="89">
        <v>16631</v>
      </c>
      <c r="F558" s="89">
        <v>16631</v>
      </c>
      <c r="G558" s="89">
        <v>8220</v>
      </c>
      <c r="H558" s="87" t="s">
        <v>216</v>
      </c>
      <c r="I558" s="90">
        <f t="shared" si="16"/>
        <v>1.2272024722753794E-4</v>
      </c>
      <c r="J558" s="91" t="s">
        <v>217</v>
      </c>
      <c r="K558" s="91" t="s">
        <v>217</v>
      </c>
      <c r="L558" s="89">
        <f t="shared" si="17"/>
        <v>0</v>
      </c>
      <c r="M558" s="91" t="s">
        <v>217</v>
      </c>
      <c r="N558" s="87"/>
    </row>
    <row r="559" spans="1:14" s="92" customFormat="1" ht="26" x14ac:dyDescent="0.3">
      <c r="A559" s="87">
        <v>555</v>
      </c>
      <c r="B559" s="22" t="s">
        <v>214</v>
      </c>
      <c r="C559" s="21" t="s">
        <v>771</v>
      </c>
      <c r="D559" s="88">
        <v>43509</v>
      </c>
      <c r="E559" s="89">
        <v>12679</v>
      </c>
      <c r="F559" s="89">
        <v>12679</v>
      </c>
      <c r="G559" s="89">
        <v>8220</v>
      </c>
      <c r="H559" s="87" t="s">
        <v>216</v>
      </c>
      <c r="I559" s="90">
        <f t="shared" si="16"/>
        <v>9.3558415885872982E-5</v>
      </c>
      <c r="J559" s="91" t="s">
        <v>217</v>
      </c>
      <c r="K559" s="91" t="s">
        <v>217</v>
      </c>
      <c r="L559" s="89">
        <f t="shared" si="17"/>
        <v>0</v>
      </c>
      <c r="M559" s="91" t="s">
        <v>217</v>
      </c>
      <c r="N559" s="87"/>
    </row>
    <row r="560" spans="1:14" s="92" customFormat="1" ht="26" x14ac:dyDescent="0.3">
      <c r="A560" s="87">
        <v>556</v>
      </c>
      <c r="B560" s="22" t="s">
        <v>214</v>
      </c>
      <c r="C560" s="21" t="s">
        <v>772</v>
      </c>
      <c r="D560" s="88">
        <v>43509</v>
      </c>
      <c r="E560" s="89">
        <v>26981</v>
      </c>
      <c r="F560" s="89">
        <v>26981</v>
      </c>
      <c r="G560" s="89">
        <v>11220</v>
      </c>
      <c r="H560" s="87" t="s">
        <v>216</v>
      </c>
      <c r="I560" s="90">
        <f t="shared" si="16"/>
        <v>1.9909295835765747E-4</v>
      </c>
      <c r="J560" s="91" t="s">
        <v>217</v>
      </c>
      <c r="K560" s="91" t="s">
        <v>217</v>
      </c>
      <c r="L560" s="89">
        <f t="shared" si="17"/>
        <v>0</v>
      </c>
      <c r="M560" s="91" t="s">
        <v>217</v>
      </c>
      <c r="N560" s="87"/>
    </row>
    <row r="561" spans="1:14" s="92" customFormat="1" ht="26" x14ac:dyDescent="0.3">
      <c r="A561" s="87">
        <v>557</v>
      </c>
      <c r="B561" s="22" t="s">
        <v>214</v>
      </c>
      <c r="C561" s="21" t="s">
        <v>773</v>
      </c>
      <c r="D561" s="88">
        <v>43509</v>
      </c>
      <c r="E561" s="89">
        <v>20114</v>
      </c>
      <c r="F561" s="89">
        <v>20114</v>
      </c>
      <c r="G561" s="89">
        <v>7380</v>
      </c>
      <c r="H561" s="87" t="s">
        <v>216</v>
      </c>
      <c r="I561" s="90">
        <f t="shared" si="16"/>
        <v>1.4842132479915207E-4</v>
      </c>
      <c r="J561" s="91" t="s">
        <v>217</v>
      </c>
      <c r="K561" s="91" t="s">
        <v>217</v>
      </c>
      <c r="L561" s="89">
        <f t="shared" si="17"/>
        <v>0</v>
      </c>
      <c r="M561" s="91" t="s">
        <v>217</v>
      </c>
      <c r="N561" s="87"/>
    </row>
    <row r="562" spans="1:14" s="92" customFormat="1" ht="26" x14ac:dyDescent="0.3">
      <c r="A562" s="87">
        <v>558</v>
      </c>
      <c r="B562" s="22" t="s">
        <v>214</v>
      </c>
      <c r="C562" s="21" t="s">
        <v>774</v>
      </c>
      <c r="D562" s="88">
        <v>43509</v>
      </c>
      <c r="E562" s="89">
        <v>2339</v>
      </c>
      <c r="F562" s="89">
        <v>2339</v>
      </c>
      <c r="G562" s="89">
        <v>0</v>
      </c>
      <c r="H562" s="87" t="s">
        <v>216</v>
      </c>
      <c r="I562" s="90">
        <f t="shared" si="16"/>
        <v>1.7259494814816381E-5</v>
      </c>
      <c r="J562" s="91" t="s">
        <v>217</v>
      </c>
      <c r="K562" s="91" t="s">
        <v>217</v>
      </c>
      <c r="L562" s="89">
        <f t="shared" si="17"/>
        <v>0</v>
      </c>
      <c r="M562" s="91" t="s">
        <v>217</v>
      </c>
      <c r="N562" s="87"/>
    </row>
    <row r="563" spans="1:14" s="92" customFormat="1" ht="26" x14ac:dyDescent="0.3">
      <c r="A563" s="87">
        <v>559</v>
      </c>
      <c r="B563" s="22" t="s">
        <v>214</v>
      </c>
      <c r="C563" s="21" t="s">
        <v>775</v>
      </c>
      <c r="D563" s="88">
        <v>43509</v>
      </c>
      <c r="E563" s="89">
        <v>2203</v>
      </c>
      <c r="F563" s="89">
        <v>2203</v>
      </c>
      <c r="G563" s="89">
        <v>0</v>
      </c>
      <c r="H563" s="87" t="s">
        <v>216</v>
      </c>
      <c r="I563" s="90">
        <f t="shared" si="16"/>
        <v>1.6255950011560707E-5</v>
      </c>
      <c r="J563" s="91" t="s">
        <v>217</v>
      </c>
      <c r="K563" s="91" t="s">
        <v>217</v>
      </c>
      <c r="L563" s="89">
        <f t="shared" si="17"/>
        <v>0</v>
      </c>
      <c r="M563" s="91" t="s">
        <v>217</v>
      </c>
      <c r="N563" s="87"/>
    </row>
    <row r="564" spans="1:14" s="92" customFormat="1" ht="26" x14ac:dyDescent="0.3">
      <c r="A564" s="87">
        <v>560</v>
      </c>
      <c r="B564" s="22" t="s">
        <v>214</v>
      </c>
      <c r="C564" s="21" t="s">
        <v>776</v>
      </c>
      <c r="D564" s="88">
        <v>43509</v>
      </c>
      <c r="E564" s="89">
        <v>2642</v>
      </c>
      <c r="F564" s="89">
        <v>2642</v>
      </c>
      <c r="G564" s="89">
        <v>0</v>
      </c>
      <c r="H564" s="87" t="s">
        <v>216</v>
      </c>
      <c r="I564" s="90">
        <f t="shared" si="16"/>
        <v>1.9495333604422779E-5</v>
      </c>
      <c r="J564" s="91" t="s">
        <v>217</v>
      </c>
      <c r="K564" s="91" t="s">
        <v>217</v>
      </c>
      <c r="L564" s="89">
        <f t="shared" si="17"/>
        <v>0</v>
      </c>
      <c r="M564" s="91" t="s">
        <v>217</v>
      </c>
      <c r="N564" s="87"/>
    </row>
    <row r="565" spans="1:14" s="92" customFormat="1" ht="26" x14ac:dyDescent="0.3">
      <c r="A565" s="87">
        <v>561</v>
      </c>
      <c r="B565" s="22" t="s">
        <v>214</v>
      </c>
      <c r="C565" s="21" t="s">
        <v>777</v>
      </c>
      <c r="D565" s="88">
        <v>43509</v>
      </c>
      <c r="E565" s="89">
        <v>1929</v>
      </c>
      <c r="F565" s="89">
        <v>1929</v>
      </c>
      <c r="G565" s="89">
        <v>0</v>
      </c>
      <c r="H565" s="87" t="s">
        <v>216</v>
      </c>
      <c r="I565" s="90">
        <f t="shared" si="16"/>
        <v>1.4234102393236769E-5</v>
      </c>
      <c r="J565" s="91" t="s">
        <v>217</v>
      </c>
      <c r="K565" s="91" t="s">
        <v>217</v>
      </c>
      <c r="L565" s="89">
        <f t="shared" si="17"/>
        <v>0</v>
      </c>
      <c r="M565" s="91" t="s">
        <v>217</v>
      </c>
      <c r="N565" s="87"/>
    </row>
    <row r="566" spans="1:14" s="92" customFormat="1" ht="26" x14ac:dyDescent="0.3">
      <c r="A566" s="87">
        <v>562</v>
      </c>
      <c r="B566" s="22" t="s">
        <v>214</v>
      </c>
      <c r="C566" s="21" t="s">
        <v>778</v>
      </c>
      <c r="D566" s="88">
        <v>43509</v>
      </c>
      <c r="E566" s="89">
        <v>2097</v>
      </c>
      <c r="F566" s="89">
        <v>2097</v>
      </c>
      <c r="G566" s="89">
        <v>0</v>
      </c>
      <c r="H566" s="87" t="s">
        <v>216</v>
      </c>
      <c r="I566" s="90">
        <f t="shared" si="16"/>
        <v>1.547377538549378E-5</v>
      </c>
      <c r="J566" s="91" t="s">
        <v>217</v>
      </c>
      <c r="K566" s="91" t="s">
        <v>217</v>
      </c>
      <c r="L566" s="89">
        <f t="shared" si="17"/>
        <v>0</v>
      </c>
      <c r="M566" s="91" t="s">
        <v>217</v>
      </c>
      <c r="N566" s="87"/>
    </row>
    <row r="567" spans="1:14" s="92" customFormat="1" ht="26" x14ac:dyDescent="0.3">
      <c r="A567" s="87">
        <v>563</v>
      </c>
      <c r="B567" s="22" t="s">
        <v>214</v>
      </c>
      <c r="C567" s="21" t="s">
        <v>779</v>
      </c>
      <c r="D567" s="88">
        <v>43509</v>
      </c>
      <c r="E567" s="89">
        <v>2393</v>
      </c>
      <c r="F567" s="89">
        <v>2393</v>
      </c>
      <c r="G567" s="89">
        <v>0</v>
      </c>
      <c r="H567" s="87" t="s">
        <v>216</v>
      </c>
      <c r="I567" s="90">
        <f t="shared" si="16"/>
        <v>1.7657961133756138E-5</v>
      </c>
      <c r="J567" s="91" t="s">
        <v>217</v>
      </c>
      <c r="K567" s="91" t="s">
        <v>217</v>
      </c>
      <c r="L567" s="89">
        <f t="shared" si="17"/>
        <v>0</v>
      </c>
      <c r="M567" s="91" t="s">
        <v>217</v>
      </c>
      <c r="N567" s="87"/>
    </row>
    <row r="568" spans="1:14" s="92" customFormat="1" ht="26" x14ac:dyDescent="0.3">
      <c r="A568" s="87">
        <v>564</v>
      </c>
      <c r="B568" s="22" t="s">
        <v>214</v>
      </c>
      <c r="C568" s="21" t="s">
        <v>780</v>
      </c>
      <c r="D568" s="88">
        <v>43509</v>
      </c>
      <c r="E568" s="89">
        <v>3294</v>
      </c>
      <c r="F568" s="89">
        <v>3294</v>
      </c>
      <c r="G568" s="89">
        <v>0</v>
      </c>
      <c r="H568" s="87" t="s">
        <v>216</v>
      </c>
      <c r="I568" s="90">
        <f t="shared" si="16"/>
        <v>2.4306445455324995E-5</v>
      </c>
      <c r="J568" s="91" t="s">
        <v>217</v>
      </c>
      <c r="K568" s="91" t="s">
        <v>217</v>
      </c>
      <c r="L568" s="89">
        <f t="shared" si="17"/>
        <v>0</v>
      </c>
      <c r="M568" s="91" t="s">
        <v>217</v>
      </c>
      <c r="N568" s="87"/>
    </row>
    <row r="569" spans="1:14" s="92" customFormat="1" ht="26" x14ac:dyDescent="0.3">
      <c r="A569" s="87">
        <v>565</v>
      </c>
      <c r="B569" s="22" t="s">
        <v>214</v>
      </c>
      <c r="C569" s="21" t="s">
        <v>781</v>
      </c>
      <c r="D569" s="88">
        <v>43509</v>
      </c>
      <c r="E569" s="89">
        <v>16972</v>
      </c>
      <c r="F569" s="89">
        <v>16972</v>
      </c>
      <c r="G569" s="89">
        <v>0</v>
      </c>
      <c r="H569" s="87" t="s">
        <v>216</v>
      </c>
      <c r="I569" s="90">
        <f t="shared" si="16"/>
        <v>1.2523648824158343E-4</v>
      </c>
      <c r="J569" s="91" t="s">
        <v>217</v>
      </c>
      <c r="K569" s="91" t="s">
        <v>217</v>
      </c>
      <c r="L569" s="89">
        <f t="shared" si="17"/>
        <v>0</v>
      </c>
      <c r="M569" s="91" t="s">
        <v>217</v>
      </c>
      <c r="N569" s="87"/>
    </row>
    <row r="570" spans="1:14" s="92" customFormat="1" ht="26" x14ac:dyDescent="0.3">
      <c r="A570" s="87">
        <v>566</v>
      </c>
      <c r="B570" s="22" t="s">
        <v>214</v>
      </c>
      <c r="C570" s="21" t="s">
        <v>782</v>
      </c>
      <c r="D570" s="88">
        <v>43509</v>
      </c>
      <c r="E570" s="89">
        <v>1242</v>
      </c>
      <c r="F570" s="89">
        <v>1242</v>
      </c>
      <c r="G570" s="89">
        <v>0</v>
      </c>
      <c r="H570" s="87" t="s">
        <v>216</v>
      </c>
      <c r="I570" s="90">
        <f t="shared" si="16"/>
        <v>9.1647253356143426E-6</v>
      </c>
      <c r="J570" s="91" t="s">
        <v>217</v>
      </c>
      <c r="K570" s="91" t="s">
        <v>217</v>
      </c>
      <c r="L570" s="89">
        <f t="shared" si="17"/>
        <v>0</v>
      </c>
      <c r="M570" s="91" t="s">
        <v>217</v>
      </c>
      <c r="N570" s="87"/>
    </row>
    <row r="571" spans="1:14" s="92" customFormat="1" ht="26" x14ac:dyDescent="0.3">
      <c r="A571" s="87">
        <v>567</v>
      </c>
      <c r="B571" s="22" t="s">
        <v>214</v>
      </c>
      <c r="C571" s="21" t="s">
        <v>783</v>
      </c>
      <c r="D571" s="88">
        <v>43509</v>
      </c>
      <c r="E571" s="89">
        <v>2339</v>
      </c>
      <c r="F571" s="89">
        <v>2339</v>
      </c>
      <c r="G571" s="89">
        <v>0</v>
      </c>
      <c r="H571" s="87" t="s">
        <v>216</v>
      </c>
      <c r="I571" s="90">
        <f t="shared" si="16"/>
        <v>1.7259494814816381E-5</v>
      </c>
      <c r="J571" s="91" t="s">
        <v>217</v>
      </c>
      <c r="K571" s="91" t="s">
        <v>217</v>
      </c>
      <c r="L571" s="89">
        <f t="shared" si="17"/>
        <v>0</v>
      </c>
      <c r="M571" s="91" t="s">
        <v>217</v>
      </c>
      <c r="N571" s="87"/>
    </row>
    <row r="572" spans="1:14" s="92" customFormat="1" ht="26" x14ac:dyDescent="0.3">
      <c r="A572" s="87">
        <v>568</v>
      </c>
      <c r="B572" s="22" t="s">
        <v>214</v>
      </c>
      <c r="C572" s="21" t="s">
        <v>784</v>
      </c>
      <c r="D572" s="88">
        <v>43509</v>
      </c>
      <c r="E572" s="89">
        <v>2305</v>
      </c>
      <c r="F572" s="89">
        <v>2305</v>
      </c>
      <c r="G572" s="89">
        <v>0</v>
      </c>
      <c r="H572" s="87" t="s">
        <v>216</v>
      </c>
      <c r="I572" s="90">
        <f t="shared" si="16"/>
        <v>1.7008608614002464E-5</v>
      </c>
      <c r="J572" s="91" t="s">
        <v>217</v>
      </c>
      <c r="K572" s="91" t="s">
        <v>217</v>
      </c>
      <c r="L572" s="89">
        <f t="shared" si="17"/>
        <v>0</v>
      </c>
      <c r="M572" s="91" t="s">
        <v>217</v>
      </c>
      <c r="N572" s="87"/>
    </row>
    <row r="573" spans="1:14" s="92" customFormat="1" ht="26" x14ac:dyDescent="0.3">
      <c r="A573" s="87">
        <v>569</v>
      </c>
      <c r="B573" s="22" t="s">
        <v>214</v>
      </c>
      <c r="C573" s="21" t="s">
        <v>785</v>
      </c>
      <c r="D573" s="88">
        <v>43509</v>
      </c>
      <c r="E573" s="89">
        <v>29071</v>
      </c>
      <c r="F573" s="89">
        <v>28964</v>
      </c>
      <c r="G573" s="89">
        <v>8610</v>
      </c>
      <c r="H573" s="87" t="s">
        <v>216</v>
      </c>
      <c r="I573" s="90">
        <f t="shared" si="16"/>
        <v>2.1372552706983399E-4</v>
      </c>
      <c r="J573" s="91" t="s">
        <v>217</v>
      </c>
      <c r="K573" s="91" t="s">
        <v>217</v>
      </c>
      <c r="L573" s="89">
        <f t="shared" si="17"/>
        <v>107</v>
      </c>
      <c r="M573" s="91" t="s">
        <v>217</v>
      </c>
      <c r="N573" s="87"/>
    </row>
    <row r="574" spans="1:14" s="92" customFormat="1" ht="26" x14ac:dyDescent="0.3">
      <c r="A574" s="87">
        <v>570</v>
      </c>
      <c r="B574" s="22" t="s">
        <v>214</v>
      </c>
      <c r="C574" s="21" t="s">
        <v>786</v>
      </c>
      <c r="D574" s="88">
        <v>43509</v>
      </c>
      <c r="E574" s="89">
        <v>2426</v>
      </c>
      <c r="F574" s="89">
        <v>2426</v>
      </c>
      <c r="G574" s="89">
        <v>0</v>
      </c>
      <c r="H574" s="87" t="s">
        <v>216</v>
      </c>
      <c r="I574" s="90">
        <f t="shared" si="16"/>
        <v>1.7901468328663763E-5</v>
      </c>
      <c r="J574" s="91" t="s">
        <v>217</v>
      </c>
      <c r="K574" s="91" t="s">
        <v>217</v>
      </c>
      <c r="L574" s="89">
        <f t="shared" si="17"/>
        <v>0</v>
      </c>
      <c r="M574" s="91" t="s">
        <v>217</v>
      </c>
      <c r="N574" s="87"/>
    </row>
    <row r="575" spans="1:14" s="92" customFormat="1" ht="26" x14ac:dyDescent="0.3">
      <c r="A575" s="87">
        <v>571</v>
      </c>
      <c r="B575" s="22" t="s">
        <v>214</v>
      </c>
      <c r="C575" s="21" t="s">
        <v>787</v>
      </c>
      <c r="D575" s="88">
        <v>43509</v>
      </c>
      <c r="E575" s="89">
        <v>74416</v>
      </c>
      <c r="F575" s="89">
        <v>74416</v>
      </c>
      <c r="G575" s="89">
        <v>11529</v>
      </c>
      <c r="H575" s="87" t="s">
        <v>216</v>
      </c>
      <c r="I575" s="90">
        <f t="shared" si="16"/>
        <v>5.4911610352260617E-4</v>
      </c>
      <c r="J575" s="91" t="s">
        <v>217</v>
      </c>
      <c r="K575" s="91" t="s">
        <v>217</v>
      </c>
      <c r="L575" s="89">
        <f t="shared" si="17"/>
        <v>0</v>
      </c>
      <c r="M575" s="91" t="s">
        <v>217</v>
      </c>
      <c r="N575" s="87"/>
    </row>
    <row r="576" spans="1:14" s="92" customFormat="1" ht="26" x14ac:dyDescent="0.3">
      <c r="A576" s="87">
        <v>572</v>
      </c>
      <c r="B576" s="22" t="s">
        <v>214</v>
      </c>
      <c r="C576" s="21" t="s">
        <v>788</v>
      </c>
      <c r="D576" s="88">
        <v>43509</v>
      </c>
      <c r="E576" s="89">
        <v>49913</v>
      </c>
      <c r="F576" s="89">
        <v>49913</v>
      </c>
      <c r="G576" s="89">
        <v>7230</v>
      </c>
      <c r="H576" s="87" t="s">
        <v>216</v>
      </c>
      <c r="I576" s="90">
        <f t="shared" si="16"/>
        <v>3.6830832180073967E-4</v>
      </c>
      <c r="J576" s="91" t="s">
        <v>217</v>
      </c>
      <c r="K576" s="91" t="s">
        <v>217</v>
      </c>
      <c r="L576" s="89">
        <f t="shared" si="17"/>
        <v>0</v>
      </c>
      <c r="M576" s="91" t="s">
        <v>217</v>
      </c>
      <c r="N576" s="87"/>
    </row>
    <row r="577" spans="1:14" s="92" customFormat="1" ht="26" x14ac:dyDescent="0.3">
      <c r="A577" s="87">
        <v>573</v>
      </c>
      <c r="B577" s="22" t="s">
        <v>214</v>
      </c>
      <c r="C577" s="21" t="s">
        <v>789</v>
      </c>
      <c r="D577" s="88">
        <v>43509</v>
      </c>
      <c r="E577" s="89">
        <v>67984</v>
      </c>
      <c r="F577" s="89">
        <v>67864</v>
      </c>
      <c r="G577" s="89">
        <v>9300</v>
      </c>
      <c r="H577" s="87" t="s">
        <v>216</v>
      </c>
      <c r="I577" s="90">
        <f t="shared" si="16"/>
        <v>5.0076885682458271E-4</v>
      </c>
      <c r="J577" s="91" t="s">
        <v>217</v>
      </c>
      <c r="K577" s="91" t="s">
        <v>217</v>
      </c>
      <c r="L577" s="89">
        <f t="shared" si="17"/>
        <v>120</v>
      </c>
      <c r="M577" s="91" t="s">
        <v>217</v>
      </c>
      <c r="N577" s="87"/>
    </row>
    <row r="578" spans="1:14" s="92" customFormat="1" ht="26" x14ac:dyDescent="0.3">
      <c r="A578" s="87">
        <v>574</v>
      </c>
      <c r="B578" s="22" t="s">
        <v>214</v>
      </c>
      <c r="C578" s="21" t="s">
        <v>790</v>
      </c>
      <c r="D578" s="88">
        <v>43509</v>
      </c>
      <c r="E578" s="89">
        <v>147024</v>
      </c>
      <c r="F578" s="89">
        <v>147024</v>
      </c>
      <c r="G578" s="89">
        <v>0</v>
      </c>
      <c r="H578" s="87" t="s">
        <v>216</v>
      </c>
      <c r="I578" s="90">
        <f t="shared" si="16"/>
        <v>1.0848909643666369E-3</v>
      </c>
      <c r="J578" s="91" t="s">
        <v>217</v>
      </c>
      <c r="K578" s="91" t="s">
        <v>217</v>
      </c>
      <c r="L578" s="89">
        <f t="shared" si="17"/>
        <v>0</v>
      </c>
      <c r="M578" s="91" t="s">
        <v>217</v>
      </c>
      <c r="N578" s="87"/>
    </row>
    <row r="579" spans="1:14" s="92" customFormat="1" ht="26" x14ac:dyDescent="0.3">
      <c r="A579" s="87">
        <v>575</v>
      </c>
      <c r="B579" s="22" t="s">
        <v>214</v>
      </c>
      <c r="C579" s="21" t="s">
        <v>791</v>
      </c>
      <c r="D579" s="88">
        <v>43509</v>
      </c>
      <c r="E579" s="89">
        <v>99947</v>
      </c>
      <c r="F579" s="89">
        <v>99947</v>
      </c>
      <c r="G579" s="89">
        <v>12019</v>
      </c>
      <c r="H579" s="87" t="s">
        <v>216</v>
      </c>
      <c r="I579" s="90">
        <f t="shared" si="16"/>
        <v>7.3750950331614063E-4</v>
      </c>
      <c r="J579" s="91" t="s">
        <v>217</v>
      </c>
      <c r="K579" s="91" t="s">
        <v>217</v>
      </c>
      <c r="L579" s="89">
        <f t="shared" si="17"/>
        <v>0</v>
      </c>
      <c r="M579" s="91" t="s">
        <v>217</v>
      </c>
      <c r="N579" s="87"/>
    </row>
    <row r="580" spans="1:14" s="92" customFormat="1" ht="26" x14ac:dyDescent="0.3">
      <c r="A580" s="87">
        <v>576</v>
      </c>
      <c r="B580" s="22" t="s">
        <v>214</v>
      </c>
      <c r="C580" s="21" t="s">
        <v>792</v>
      </c>
      <c r="D580" s="88">
        <v>43509</v>
      </c>
      <c r="E580" s="89">
        <v>79837</v>
      </c>
      <c r="F580" s="89">
        <v>79837</v>
      </c>
      <c r="G580" s="89">
        <v>0</v>
      </c>
      <c r="H580" s="87" t="s">
        <v>216</v>
      </c>
      <c r="I580" s="90">
        <f t="shared" si="16"/>
        <v>5.8911769454061372E-4</v>
      </c>
      <c r="J580" s="91" t="s">
        <v>217</v>
      </c>
      <c r="K580" s="91" t="s">
        <v>217</v>
      </c>
      <c r="L580" s="89">
        <f t="shared" si="17"/>
        <v>0</v>
      </c>
      <c r="M580" s="91" t="s">
        <v>217</v>
      </c>
      <c r="N580" s="87"/>
    </row>
    <row r="581" spans="1:14" s="92" customFormat="1" ht="26" x14ac:dyDescent="0.3">
      <c r="A581" s="87">
        <v>577</v>
      </c>
      <c r="B581" s="22" t="s">
        <v>214</v>
      </c>
      <c r="C581" s="21" t="s">
        <v>793</v>
      </c>
      <c r="D581" s="88">
        <v>43509</v>
      </c>
      <c r="E581" s="89">
        <v>696229</v>
      </c>
      <c r="F581" s="89">
        <v>696229</v>
      </c>
      <c r="G581" s="89">
        <v>23803.618188139299</v>
      </c>
      <c r="H581" s="87" t="s">
        <v>216</v>
      </c>
      <c r="I581" s="90">
        <f t="shared" si="16"/>
        <v>5.1374779031315926E-3</v>
      </c>
      <c r="J581" s="91" t="s">
        <v>217</v>
      </c>
      <c r="K581" s="91" t="s">
        <v>217</v>
      </c>
      <c r="L581" s="89">
        <f t="shared" si="17"/>
        <v>0</v>
      </c>
      <c r="M581" s="91" t="s">
        <v>217</v>
      </c>
      <c r="N581" s="87"/>
    </row>
    <row r="582" spans="1:14" s="92" customFormat="1" ht="26" x14ac:dyDescent="0.3">
      <c r="A582" s="87">
        <v>578</v>
      </c>
      <c r="B582" s="22" t="s">
        <v>214</v>
      </c>
      <c r="C582" s="21" t="s">
        <v>794</v>
      </c>
      <c r="D582" s="88">
        <v>43509</v>
      </c>
      <c r="E582" s="89">
        <v>317602</v>
      </c>
      <c r="F582" s="89">
        <v>317459</v>
      </c>
      <c r="G582" s="89">
        <v>49212.216724452737</v>
      </c>
      <c r="H582" s="87" t="s">
        <v>216</v>
      </c>
      <c r="I582" s="90">
        <f t="shared" ref="I582:I611" si="18">F582/$F$612</f>
        <v>2.3425318360054698E-3</v>
      </c>
      <c r="J582" s="91" t="s">
        <v>217</v>
      </c>
      <c r="K582" s="91" t="s">
        <v>217</v>
      </c>
      <c r="L582" s="89">
        <f t="shared" ref="L582:L611" si="19">E582-F582</f>
        <v>143</v>
      </c>
      <c r="M582" s="91" t="s">
        <v>217</v>
      </c>
      <c r="N582" s="87"/>
    </row>
    <row r="583" spans="1:14" s="92" customFormat="1" ht="26" x14ac:dyDescent="0.3">
      <c r="A583" s="87">
        <v>579</v>
      </c>
      <c r="B583" s="22" t="s">
        <v>214</v>
      </c>
      <c r="C583" s="21" t="s">
        <v>795</v>
      </c>
      <c r="D583" s="88">
        <v>43509</v>
      </c>
      <c r="E583" s="89">
        <v>109121</v>
      </c>
      <c r="F583" s="89">
        <v>109121</v>
      </c>
      <c r="G583" s="89">
        <v>7230</v>
      </c>
      <c r="H583" s="87" t="s">
        <v>216</v>
      </c>
      <c r="I583" s="90">
        <f t="shared" si="18"/>
        <v>8.0520450350046106E-4</v>
      </c>
      <c r="J583" s="91" t="s">
        <v>217</v>
      </c>
      <c r="K583" s="91" t="s">
        <v>217</v>
      </c>
      <c r="L583" s="89">
        <f t="shared" si="19"/>
        <v>0</v>
      </c>
      <c r="M583" s="91" t="s">
        <v>217</v>
      </c>
      <c r="N583" s="87"/>
    </row>
    <row r="584" spans="1:14" s="92" customFormat="1" ht="26" x14ac:dyDescent="0.3">
      <c r="A584" s="87">
        <v>580</v>
      </c>
      <c r="B584" s="22" t="s">
        <v>214</v>
      </c>
      <c r="C584" s="21" t="s">
        <v>796</v>
      </c>
      <c r="D584" s="88">
        <v>43509</v>
      </c>
      <c r="E584" s="89">
        <v>150093</v>
      </c>
      <c r="F584" s="89">
        <v>150093</v>
      </c>
      <c r="G584" s="89">
        <v>8190</v>
      </c>
      <c r="H584" s="87" t="s">
        <v>216</v>
      </c>
      <c r="I584" s="90">
        <f t="shared" si="18"/>
        <v>1.1075371334930463E-3</v>
      </c>
      <c r="J584" s="91" t="s">
        <v>217</v>
      </c>
      <c r="K584" s="91" t="s">
        <v>217</v>
      </c>
      <c r="L584" s="89">
        <f t="shared" si="19"/>
        <v>0</v>
      </c>
      <c r="M584" s="91" t="s">
        <v>217</v>
      </c>
      <c r="N584" s="87"/>
    </row>
    <row r="585" spans="1:14" s="92" customFormat="1" ht="26" x14ac:dyDescent="0.3">
      <c r="A585" s="87">
        <v>581</v>
      </c>
      <c r="B585" s="22" t="s">
        <v>214</v>
      </c>
      <c r="C585" s="21" t="s">
        <v>797</v>
      </c>
      <c r="D585" s="88">
        <v>43509</v>
      </c>
      <c r="E585" s="89">
        <v>87349</v>
      </c>
      <c r="F585" s="89">
        <v>87349</v>
      </c>
      <c r="G585" s="89">
        <v>8820</v>
      </c>
      <c r="H585" s="87" t="s">
        <v>216</v>
      </c>
      <c r="I585" s="90">
        <f t="shared" si="18"/>
        <v>6.4454878690867732E-4</v>
      </c>
      <c r="J585" s="91" t="s">
        <v>217</v>
      </c>
      <c r="K585" s="91" t="s">
        <v>217</v>
      </c>
      <c r="L585" s="89">
        <f t="shared" si="19"/>
        <v>0</v>
      </c>
      <c r="M585" s="91" t="s">
        <v>217</v>
      </c>
      <c r="N585" s="87"/>
    </row>
    <row r="586" spans="1:14" s="92" customFormat="1" ht="26" x14ac:dyDescent="0.3">
      <c r="A586" s="87">
        <v>582</v>
      </c>
      <c r="B586" s="22" t="s">
        <v>214</v>
      </c>
      <c r="C586" s="21" t="s">
        <v>798</v>
      </c>
      <c r="D586" s="88">
        <v>43509</v>
      </c>
      <c r="E586" s="89">
        <v>118365</v>
      </c>
      <c r="F586" s="89">
        <v>118222</v>
      </c>
      <c r="G586" s="89">
        <v>8610</v>
      </c>
      <c r="H586" s="87" t="s">
        <v>216</v>
      </c>
      <c r="I586" s="90">
        <f t="shared" si="18"/>
        <v>8.7236083625362221E-4</v>
      </c>
      <c r="J586" s="91" t="s">
        <v>217</v>
      </c>
      <c r="K586" s="91" t="s">
        <v>217</v>
      </c>
      <c r="L586" s="89">
        <f t="shared" si="19"/>
        <v>143</v>
      </c>
      <c r="M586" s="91" t="s">
        <v>217</v>
      </c>
      <c r="N586" s="87"/>
    </row>
    <row r="587" spans="1:14" s="92" customFormat="1" ht="26" x14ac:dyDescent="0.3">
      <c r="A587" s="87">
        <v>583</v>
      </c>
      <c r="B587" s="22" t="s">
        <v>214</v>
      </c>
      <c r="C587" s="21" t="s">
        <v>799</v>
      </c>
      <c r="D587" s="88">
        <v>43509</v>
      </c>
      <c r="E587" s="89">
        <v>74339</v>
      </c>
      <c r="F587" s="89">
        <v>74339</v>
      </c>
      <c r="G587" s="89">
        <v>8220</v>
      </c>
      <c r="H587" s="87" t="s">
        <v>216</v>
      </c>
      <c r="I587" s="90">
        <f t="shared" si="18"/>
        <v>5.4854792006782177E-4</v>
      </c>
      <c r="J587" s="91" t="s">
        <v>217</v>
      </c>
      <c r="K587" s="91" t="s">
        <v>217</v>
      </c>
      <c r="L587" s="89">
        <f t="shared" si="19"/>
        <v>0</v>
      </c>
      <c r="M587" s="91" t="s">
        <v>217</v>
      </c>
      <c r="N587" s="87"/>
    </row>
    <row r="588" spans="1:14" s="92" customFormat="1" ht="26" x14ac:dyDescent="0.3">
      <c r="A588" s="87">
        <v>584</v>
      </c>
      <c r="B588" s="22" t="s">
        <v>214</v>
      </c>
      <c r="C588" s="21" t="s">
        <v>800</v>
      </c>
      <c r="D588" s="88">
        <v>43509</v>
      </c>
      <c r="E588" s="89">
        <v>189690</v>
      </c>
      <c r="F588" s="89">
        <v>189690</v>
      </c>
      <c r="G588" s="89">
        <v>8220</v>
      </c>
      <c r="H588" s="87" t="s">
        <v>216</v>
      </c>
      <c r="I588" s="90">
        <f t="shared" si="18"/>
        <v>1.3997236303644803E-3</v>
      </c>
      <c r="J588" s="91" t="s">
        <v>217</v>
      </c>
      <c r="K588" s="91" t="s">
        <v>217</v>
      </c>
      <c r="L588" s="89">
        <f t="shared" si="19"/>
        <v>0</v>
      </c>
      <c r="M588" s="91" t="s">
        <v>217</v>
      </c>
      <c r="N588" s="87"/>
    </row>
    <row r="589" spans="1:14" s="92" customFormat="1" ht="26" x14ac:dyDescent="0.3">
      <c r="A589" s="87">
        <v>585</v>
      </c>
      <c r="B589" s="22" t="s">
        <v>214</v>
      </c>
      <c r="C589" s="21" t="s">
        <v>801</v>
      </c>
      <c r="D589" s="88">
        <v>43509</v>
      </c>
      <c r="E589" s="89">
        <v>118027</v>
      </c>
      <c r="F589" s="89">
        <v>118027</v>
      </c>
      <c r="G589" s="89">
        <v>11250</v>
      </c>
      <c r="H589" s="87" t="s">
        <v>216</v>
      </c>
      <c r="I589" s="90">
        <f t="shared" si="18"/>
        <v>8.7092193010189533E-4</v>
      </c>
      <c r="J589" s="91" t="s">
        <v>217</v>
      </c>
      <c r="K589" s="91" t="s">
        <v>217</v>
      </c>
      <c r="L589" s="89">
        <f t="shared" si="19"/>
        <v>0</v>
      </c>
      <c r="M589" s="91" t="s">
        <v>217</v>
      </c>
      <c r="N589" s="87"/>
    </row>
    <row r="590" spans="1:14" s="92" customFormat="1" ht="26" x14ac:dyDescent="0.3">
      <c r="A590" s="87">
        <v>586</v>
      </c>
      <c r="B590" s="22" t="s">
        <v>214</v>
      </c>
      <c r="C590" s="21" t="s">
        <v>802</v>
      </c>
      <c r="D590" s="88">
        <v>43509</v>
      </c>
      <c r="E590" s="89">
        <v>164263</v>
      </c>
      <c r="F590" s="89">
        <v>164263</v>
      </c>
      <c r="G590" s="89">
        <v>8610</v>
      </c>
      <c r="H590" s="87" t="s">
        <v>216</v>
      </c>
      <c r="I590" s="90">
        <f t="shared" si="18"/>
        <v>1.2120976471852003E-3</v>
      </c>
      <c r="J590" s="91" t="s">
        <v>217</v>
      </c>
      <c r="K590" s="91" t="s">
        <v>217</v>
      </c>
      <c r="L590" s="89">
        <f t="shared" si="19"/>
        <v>0</v>
      </c>
      <c r="M590" s="91" t="s">
        <v>217</v>
      </c>
      <c r="N590" s="87"/>
    </row>
    <row r="591" spans="1:14" s="92" customFormat="1" ht="26" x14ac:dyDescent="0.3">
      <c r="A591" s="87">
        <v>587</v>
      </c>
      <c r="B591" s="22" t="s">
        <v>214</v>
      </c>
      <c r="C591" s="21" t="s">
        <v>803</v>
      </c>
      <c r="D591" s="88">
        <v>43509</v>
      </c>
      <c r="E591" s="89">
        <v>181648</v>
      </c>
      <c r="F591" s="89">
        <v>181648</v>
      </c>
      <c r="G591" s="89">
        <v>7230</v>
      </c>
      <c r="H591" s="87" t="s">
        <v>216</v>
      </c>
      <c r="I591" s="90">
        <f t="shared" si="18"/>
        <v>1.3403816648660822E-3</v>
      </c>
      <c r="J591" s="91" t="s">
        <v>217</v>
      </c>
      <c r="K591" s="91" t="s">
        <v>217</v>
      </c>
      <c r="L591" s="89">
        <f t="shared" si="19"/>
        <v>0</v>
      </c>
      <c r="M591" s="91" t="s">
        <v>217</v>
      </c>
      <c r="N591" s="87"/>
    </row>
    <row r="592" spans="1:14" s="92" customFormat="1" ht="26" x14ac:dyDescent="0.3">
      <c r="A592" s="87">
        <v>588</v>
      </c>
      <c r="B592" s="22" t="s">
        <v>214</v>
      </c>
      <c r="C592" s="21" t="s">
        <v>804</v>
      </c>
      <c r="D592" s="88">
        <v>43509</v>
      </c>
      <c r="E592" s="89">
        <v>270074.25205479452</v>
      </c>
      <c r="F592" s="89">
        <v>270074.25205479452</v>
      </c>
      <c r="G592" s="89">
        <v>11250</v>
      </c>
      <c r="H592" s="87" t="s">
        <v>216</v>
      </c>
      <c r="I592" s="90">
        <f t="shared" si="18"/>
        <v>1.9928795010496531E-3</v>
      </c>
      <c r="J592" s="91" t="s">
        <v>217</v>
      </c>
      <c r="K592" s="91" t="s">
        <v>217</v>
      </c>
      <c r="L592" s="89">
        <f t="shared" si="19"/>
        <v>0</v>
      </c>
      <c r="M592" s="91" t="s">
        <v>217</v>
      </c>
      <c r="N592" s="87"/>
    </row>
    <row r="593" spans="1:14" s="92" customFormat="1" ht="26" x14ac:dyDescent="0.3">
      <c r="A593" s="87">
        <v>589</v>
      </c>
      <c r="B593" s="22" t="s">
        <v>214</v>
      </c>
      <c r="C593" s="21" t="s">
        <v>805</v>
      </c>
      <c r="D593" s="88">
        <v>43509</v>
      </c>
      <c r="E593" s="89">
        <v>339830</v>
      </c>
      <c r="F593" s="89">
        <v>339830</v>
      </c>
      <c r="G593" s="89">
        <v>11640</v>
      </c>
      <c r="H593" s="87" t="s">
        <v>216</v>
      </c>
      <c r="I593" s="90">
        <f t="shared" si="18"/>
        <v>2.5076075771351225E-3</v>
      </c>
      <c r="J593" s="91" t="s">
        <v>217</v>
      </c>
      <c r="K593" s="91" t="s">
        <v>217</v>
      </c>
      <c r="L593" s="89">
        <f t="shared" si="19"/>
        <v>0</v>
      </c>
      <c r="M593" s="91" t="s">
        <v>217</v>
      </c>
      <c r="N593" s="87"/>
    </row>
    <row r="594" spans="1:14" s="92" customFormat="1" ht="26" x14ac:dyDescent="0.3">
      <c r="A594" s="87">
        <v>590</v>
      </c>
      <c r="B594" s="22" t="s">
        <v>214</v>
      </c>
      <c r="C594" s="21" t="s">
        <v>806</v>
      </c>
      <c r="D594" s="88">
        <v>43509</v>
      </c>
      <c r="E594" s="89">
        <v>310447</v>
      </c>
      <c r="F594" s="89">
        <v>310447</v>
      </c>
      <c r="G594" s="89">
        <v>9780</v>
      </c>
      <c r="H594" s="87" t="s">
        <v>216</v>
      </c>
      <c r="I594" s="90">
        <f t="shared" si="18"/>
        <v>2.2907902465905522E-3</v>
      </c>
      <c r="J594" s="91" t="s">
        <v>217</v>
      </c>
      <c r="K594" s="91" t="s">
        <v>217</v>
      </c>
      <c r="L594" s="89">
        <f t="shared" si="19"/>
        <v>0</v>
      </c>
      <c r="M594" s="91" t="s">
        <v>217</v>
      </c>
      <c r="N594" s="87"/>
    </row>
    <row r="595" spans="1:14" s="92" customFormat="1" ht="26" x14ac:dyDescent="0.3">
      <c r="A595" s="87">
        <v>591</v>
      </c>
      <c r="B595" s="22" t="s">
        <v>214</v>
      </c>
      <c r="C595" s="21" t="s">
        <v>807</v>
      </c>
      <c r="D595" s="88">
        <v>43509</v>
      </c>
      <c r="E595" s="89">
        <v>361394</v>
      </c>
      <c r="F595" s="89">
        <v>361394</v>
      </c>
      <c r="G595" s="89">
        <v>0</v>
      </c>
      <c r="H595" s="87" t="s">
        <v>216</v>
      </c>
      <c r="I595" s="90">
        <f t="shared" si="18"/>
        <v>2.6667284604983974E-3</v>
      </c>
      <c r="J595" s="91" t="s">
        <v>217</v>
      </c>
      <c r="K595" s="91" t="s">
        <v>217</v>
      </c>
      <c r="L595" s="89">
        <f t="shared" si="19"/>
        <v>0</v>
      </c>
      <c r="M595" s="91" t="s">
        <v>217</v>
      </c>
      <c r="N595" s="87"/>
    </row>
    <row r="596" spans="1:14" s="92" customFormat="1" ht="26" x14ac:dyDescent="0.3">
      <c r="A596" s="87">
        <v>592</v>
      </c>
      <c r="B596" s="22" t="s">
        <v>214</v>
      </c>
      <c r="C596" s="21" t="s">
        <v>808</v>
      </c>
      <c r="D596" s="88">
        <v>43509</v>
      </c>
      <c r="E596" s="89">
        <v>117264</v>
      </c>
      <c r="F596" s="89">
        <v>117264</v>
      </c>
      <c r="G596" s="89">
        <v>7470</v>
      </c>
      <c r="H596" s="87" t="s">
        <v>216</v>
      </c>
      <c r="I596" s="90">
        <f t="shared" si="18"/>
        <v>8.6529174859539468E-4</v>
      </c>
      <c r="J596" s="91" t="s">
        <v>217</v>
      </c>
      <c r="K596" s="91" t="s">
        <v>217</v>
      </c>
      <c r="L596" s="89">
        <f t="shared" si="19"/>
        <v>0</v>
      </c>
      <c r="M596" s="91" t="s">
        <v>217</v>
      </c>
      <c r="N596" s="87"/>
    </row>
    <row r="597" spans="1:14" s="92" customFormat="1" ht="26" x14ac:dyDescent="0.3">
      <c r="A597" s="87">
        <v>593</v>
      </c>
      <c r="B597" s="22" t="s">
        <v>214</v>
      </c>
      <c r="C597" s="21" t="s">
        <v>809</v>
      </c>
      <c r="D597" s="88">
        <v>43509</v>
      </c>
      <c r="E597" s="89">
        <v>214601</v>
      </c>
      <c r="F597" s="89">
        <v>214601</v>
      </c>
      <c r="G597" s="89">
        <v>13291.463355075681</v>
      </c>
      <c r="H597" s="87" t="s">
        <v>216</v>
      </c>
      <c r="I597" s="90">
        <f t="shared" si="18"/>
        <v>1.5835420464961139E-3</v>
      </c>
      <c r="J597" s="91" t="s">
        <v>217</v>
      </c>
      <c r="K597" s="91" t="s">
        <v>217</v>
      </c>
      <c r="L597" s="89">
        <f t="shared" si="19"/>
        <v>0</v>
      </c>
      <c r="M597" s="91" t="s">
        <v>217</v>
      </c>
      <c r="N597" s="87"/>
    </row>
    <row r="598" spans="1:14" s="92" customFormat="1" ht="26" x14ac:dyDescent="0.3">
      <c r="A598" s="87">
        <v>594</v>
      </c>
      <c r="B598" s="22" t="s">
        <v>214</v>
      </c>
      <c r="C598" s="21" t="s">
        <v>810</v>
      </c>
      <c r="D598" s="88">
        <v>43509</v>
      </c>
      <c r="E598" s="89">
        <v>201842</v>
      </c>
      <c r="F598" s="89">
        <v>201842</v>
      </c>
      <c r="G598" s="89">
        <v>13436.49888708238</v>
      </c>
      <c r="H598" s="87" t="s">
        <v>216</v>
      </c>
      <c r="I598" s="90">
        <f t="shared" si="18"/>
        <v>1.4893933101377376E-3</v>
      </c>
      <c r="J598" s="91" t="s">
        <v>217</v>
      </c>
      <c r="K598" s="91" t="s">
        <v>217</v>
      </c>
      <c r="L598" s="89">
        <f t="shared" si="19"/>
        <v>0</v>
      </c>
      <c r="M598" s="91" t="s">
        <v>217</v>
      </c>
      <c r="N598" s="87"/>
    </row>
    <row r="599" spans="1:14" s="92" customFormat="1" ht="26" x14ac:dyDescent="0.3">
      <c r="A599" s="87">
        <v>595</v>
      </c>
      <c r="B599" s="22" t="s">
        <v>214</v>
      </c>
      <c r="C599" s="21" t="s">
        <v>811</v>
      </c>
      <c r="D599" s="88">
        <v>43509</v>
      </c>
      <c r="E599" s="89">
        <v>195269</v>
      </c>
      <c r="F599" s="89">
        <v>195269</v>
      </c>
      <c r="G599" s="89">
        <v>12308.590220985461</v>
      </c>
      <c r="H599" s="87" t="s">
        <v>216</v>
      </c>
      <c r="I599" s="90">
        <f t="shared" si="18"/>
        <v>1.4408911043156821E-3</v>
      </c>
      <c r="J599" s="91" t="s">
        <v>217</v>
      </c>
      <c r="K599" s="91" t="s">
        <v>217</v>
      </c>
      <c r="L599" s="89">
        <f t="shared" si="19"/>
        <v>0</v>
      </c>
      <c r="M599" s="91" t="s">
        <v>217</v>
      </c>
      <c r="N599" s="87"/>
    </row>
    <row r="600" spans="1:14" s="92" customFormat="1" ht="26" x14ac:dyDescent="0.3">
      <c r="A600" s="87">
        <v>596</v>
      </c>
      <c r="B600" s="22" t="s">
        <v>214</v>
      </c>
      <c r="C600" s="21" t="s">
        <v>812</v>
      </c>
      <c r="D600" s="88">
        <v>43509</v>
      </c>
      <c r="E600" s="89">
        <v>163085</v>
      </c>
      <c r="F600" s="89">
        <v>163085</v>
      </c>
      <c r="G600" s="89">
        <v>11517.322684006511</v>
      </c>
      <c r="H600" s="87" t="s">
        <v>216</v>
      </c>
      <c r="I600" s="90">
        <f t="shared" si="18"/>
        <v>1.2034051782275886E-3</v>
      </c>
      <c r="J600" s="91" t="s">
        <v>217</v>
      </c>
      <c r="K600" s="91" t="s">
        <v>217</v>
      </c>
      <c r="L600" s="89">
        <f t="shared" si="19"/>
        <v>0</v>
      </c>
      <c r="M600" s="91" t="s">
        <v>217</v>
      </c>
      <c r="N600" s="87"/>
    </row>
    <row r="601" spans="1:14" s="92" customFormat="1" ht="26" x14ac:dyDescent="0.3">
      <c r="A601" s="87">
        <v>597</v>
      </c>
      <c r="B601" s="22" t="s">
        <v>214</v>
      </c>
      <c r="C601" s="21" t="s">
        <v>813</v>
      </c>
      <c r="D601" s="88">
        <v>43509</v>
      </c>
      <c r="E601" s="89">
        <v>359657.03</v>
      </c>
      <c r="F601" s="89">
        <v>359657.03</v>
      </c>
      <c r="G601" s="89">
        <v>16726.773782892917</v>
      </c>
      <c r="H601" s="87" t="s">
        <v>216</v>
      </c>
      <c r="I601" s="90">
        <f t="shared" si="18"/>
        <v>2.6539113486093459E-3</v>
      </c>
      <c r="J601" s="91" t="s">
        <v>217</v>
      </c>
      <c r="K601" s="91" t="s">
        <v>217</v>
      </c>
      <c r="L601" s="89">
        <f t="shared" si="19"/>
        <v>0</v>
      </c>
      <c r="M601" s="91" t="s">
        <v>217</v>
      </c>
      <c r="N601" s="87"/>
    </row>
    <row r="602" spans="1:14" s="92" customFormat="1" ht="26" x14ac:dyDescent="0.3">
      <c r="A602" s="87">
        <v>598</v>
      </c>
      <c r="B602" s="22" t="s">
        <v>214</v>
      </c>
      <c r="C602" s="21" t="s">
        <v>814</v>
      </c>
      <c r="D602" s="88">
        <v>43509</v>
      </c>
      <c r="E602" s="89">
        <v>126817</v>
      </c>
      <c r="F602" s="89">
        <v>126817</v>
      </c>
      <c r="G602" s="89">
        <v>7860</v>
      </c>
      <c r="H602" s="87" t="s">
        <v>216</v>
      </c>
      <c r="I602" s="90">
        <f t="shared" si="18"/>
        <v>9.3578339201819973E-4</v>
      </c>
      <c r="J602" s="91" t="s">
        <v>217</v>
      </c>
      <c r="K602" s="91" t="s">
        <v>217</v>
      </c>
      <c r="L602" s="89">
        <f t="shared" si="19"/>
        <v>0</v>
      </c>
      <c r="M602" s="91" t="s">
        <v>217</v>
      </c>
      <c r="N602" s="87"/>
    </row>
    <row r="603" spans="1:14" s="92" customFormat="1" ht="26" x14ac:dyDescent="0.3">
      <c r="A603" s="87">
        <v>599</v>
      </c>
      <c r="B603" s="22" t="s">
        <v>214</v>
      </c>
      <c r="C603" s="21" t="s">
        <v>815</v>
      </c>
      <c r="D603" s="88">
        <v>43509</v>
      </c>
      <c r="E603" s="89">
        <v>96351</v>
      </c>
      <c r="F603" s="89">
        <v>96351</v>
      </c>
      <c r="G603" s="89">
        <v>7260</v>
      </c>
      <c r="H603" s="87" t="s">
        <v>216</v>
      </c>
      <c r="I603" s="90">
        <f t="shared" si="18"/>
        <v>7.1097459807711557E-4</v>
      </c>
      <c r="J603" s="91" t="s">
        <v>217</v>
      </c>
      <c r="K603" s="91" t="s">
        <v>217</v>
      </c>
      <c r="L603" s="89">
        <f t="shared" si="19"/>
        <v>0</v>
      </c>
      <c r="M603" s="91" t="s">
        <v>217</v>
      </c>
      <c r="N603" s="87"/>
    </row>
    <row r="604" spans="1:14" s="92" customFormat="1" ht="26" x14ac:dyDescent="0.3">
      <c r="A604" s="87">
        <v>600</v>
      </c>
      <c r="B604" s="22" t="s">
        <v>214</v>
      </c>
      <c r="C604" s="21" t="s">
        <v>816</v>
      </c>
      <c r="D604" s="88">
        <v>43509</v>
      </c>
      <c r="E604" s="89">
        <v>140232</v>
      </c>
      <c r="F604" s="89">
        <v>140232</v>
      </c>
      <c r="G604" s="89">
        <v>7260</v>
      </c>
      <c r="H604" s="87" t="s">
        <v>216</v>
      </c>
      <c r="I604" s="90">
        <f t="shared" si="18"/>
        <v>1.0347727562511034E-3</v>
      </c>
      <c r="J604" s="91" t="s">
        <v>217</v>
      </c>
      <c r="K604" s="91" t="s">
        <v>217</v>
      </c>
      <c r="L604" s="89">
        <f t="shared" si="19"/>
        <v>0</v>
      </c>
      <c r="M604" s="91" t="s">
        <v>217</v>
      </c>
      <c r="N604" s="87"/>
    </row>
    <row r="605" spans="1:14" s="92" customFormat="1" ht="26" x14ac:dyDescent="0.3">
      <c r="A605" s="87">
        <v>601</v>
      </c>
      <c r="B605" s="22" t="s">
        <v>214</v>
      </c>
      <c r="C605" s="21" t="s">
        <v>817</v>
      </c>
      <c r="D605" s="88">
        <v>43509</v>
      </c>
      <c r="E605" s="89">
        <v>141164</v>
      </c>
      <c r="F605" s="89">
        <v>141164</v>
      </c>
      <c r="G605" s="89">
        <v>8760</v>
      </c>
      <c r="H605" s="87" t="s">
        <v>216</v>
      </c>
      <c r="I605" s="90">
        <f t="shared" si="18"/>
        <v>1.0416499897557673E-3</v>
      </c>
      <c r="J605" s="91" t="s">
        <v>217</v>
      </c>
      <c r="K605" s="91" t="s">
        <v>217</v>
      </c>
      <c r="L605" s="89">
        <f t="shared" si="19"/>
        <v>0</v>
      </c>
      <c r="M605" s="91" t="s">
        <v>217</v>
      </c>
      <c r="N605" s="87"/>
    </row>
    <row r="606" spans="1:14" s="92" customFormat="1" ht="26" x14ac:dyDescent="0.3">
      <c r="A606" s="87">
        <v>602</v>
      </c>
      <c r="B606" s="22" t="s">
        <v>214</v>
      </c>
      <c r="C606" s="21" t="s">
        <v>818</v>
      </c>
      <c r="D606" s="88">
        <v>43509</v>
      </c>
      <c r="E606" s="89">
        <v>190608</v>
      </c>
      <c r="F606" s="89">
        <v>186261</v>
      </c>
      <c r="G606" s="89">
        <v>30611.328992212184</v>
      </c>
      <c r="H606" s="87" t="s">
        <v>216</v>
      </c>
      <c r="I606" s="90">
        <f t="shared" si="18"/>
        <v>1.3744210191118059E-3</v>
      </c>
      <c r="J606" s="91" t="s">
        <v>217</v>
      </c>
      <c r="K606" s="91" t="s">
        <v>217</v>
      </c>
      <c r="L606" s="89">
        <f t="shared" si="19"/>
        <v>4347</v>
      </c>
      <c r="M606" s="91" t="s">
        <v>217</v>
      </c>
      <c r="N606" s="87"/>
    </row>
    <row r="607" spans="1:14" s="92" customFormat="1" ht="26" x14ac:dyDescent="0.3">
      <c r="A607" s="87">
        <v>603</v>
      </c>
      <c r="B607" s="22" t="s">
        <v>214</v>
      </c>
      <c r="C607" s="21" t="s">
        <v>819</v>
      </c>
      <c r="D607" s="88">
        <v>43509</v>
      </c>
      <c r="E607" s="89">
        <v>215199.54499999998</v>
      </c>
      <c r="F607" s="89">
        <v>210523</v>
      </c>
      <c r="G607" s="89">
        <v>25958.253473258257</v>
      </c>
      <c r="H607" s="87" t="s">
        <v>216</v>
      </c>
      <c r="I607" s="90">
        <f t="shared" si="18"/>
        <v>1.5534504604102562E-3</v>
      </c>
      <c r="J607" s="91" t="s">
        <v>217</v>
      </c>
      <c r="K607" s="91" t="s">
        <v>217</v>
      </c>
      <c r="L607" s="89">
        <f t="shared" si="19"/>
        <v>4676.5449999999837</v>
      </c>
      <c r="M607" s="91" t="s">
        <v>217</v>
      </c>
      <c r="N607" s="87"/>
    </row>
    <row r="608" spans="1:14" s="92" customFormat="1" ht="26" x14ac:dyDescent="0.3">
      <c r="A608" s="87">
        <v>604</v>
      </c>
      <c r="B608" s="22" t="s">
        <v>214</v>
      </c>
      <c r="C608" s="21" t="s">
        <v>820</v>
      </c>
      <c r="D608" s="88">
        <v>43509</v>
      </c>
      <c r="E608" s="89">
        <v>308036.18</v>
      </c>
      <c r="F608" s="89">
        <v>303534</v>
      </c>
      <c r="G608" s="89">
        <v>21874.226531536264</v>
      </c>
      <c r="H608" s="87" t="s">
        <v>216</v>
      </c>
      <c r="I608" s="90">
        <f t="shared" si="18"/>
        <v>2.2397791787603575E-3</v>
      </c>
      <c r="J608" s="91" t="s">
        <v>217</v>
      </c>
      <c r="K608" s="91" t="s">
        <v>217</v>
      </c>
      <c r="L608" s="89">
        <f t="shared" si="19"/>
        <v>4502.179999999993</v>
      </c>
      <c r="M608" s="91" t="s">
        <v>217</v>
      </c>
      <c r="N608" s="87"/>
    </row>
    <row r="609" spans="1:14" s="92" customFormat="1" ht="26" x14ac:dyDescent="0.3">
      <c r="A609" s="87">
        <v>605</v>
      </c>
      <c r="B609" s="22" t="s">
        <v>214</v>
      </c>
      <c r="C609" s="21" t="s">
        <v>821</v>
      </c>
      <c r="D609" s="88">
        <v>43509</v>
      </c>
      <c r="E609" s="89">
        <v>120317.44328767122</v>
      </c>
      <c r="F609" s="89">
        <v>120317.44328767122</v>
      </c>
      <c r="G609" s="89">
        <v>7230</v>
      </c>
      <c r="H609" s="87" t="s">
        <v>216</v>
      </c>
      <c r="I609" s="90">
        <f t="shared" si="18"/>
        <v>8.8782312464964752E-4</v>
      </c>
      <c r="J609" s="91" t="s">
        <v>217</v>
      </c>
      <c r="K609" s="91" t="s">
        <v>217</v>
      </c>
      <c r="L609" s="89">
        <f t="shared" si="19"/>
        <v>0</v>
      </c>
      <c r="M609" s="91" t="s">
        <v>217</v>
      </c>
      <c r="N609" s="87"/>
    </row>
    <row r="610" spans="1:14" s="92" customFormat="1" ht="26" x14ac:dyDescent="0.3">
      <c r="A610" s="87">
        <v>606</v>
      </c>
      <c r="B610" s="22" t="s">
        <v>214</v>
      </c>
      <c r="C610" s="21" t="s">
        <v>822</v>
      </c>
      <c r="D610" s="88">
        <v>43509</v>
      </c>
      <c r="E610" s="89">
        <v>289957.3</v>
      </c>
      <c r="F610" s="89">
        <v>286048</v>
      </c>
      <c r="G610" s="89">
        <v>19763.5648993305</v>
      </c>
      <c r="H610" s="87" t="s">
        <v>216</v>
      </c>
      <c r="I610" s="90">
        <f t="shared" si="18"/>
        <v>2.1107498814829399E-3</v>
      </c>
      <c r="J610" s="91" t="s">
        <v>217</v>
      </c>
      <c r="K610" s="91" t="s">
        <v>217</v>
      </c>
      <c r="L610" s="89">
        <f t="shared" si="19"/>
        <v>3909.2999999999884</v>
      </c>
      <c r="M610" s="91" t="s">
        <v>217</v>
      </c>
      <c r="N610" s="87"/>
    </row>
    <row r="611" spans="1:14" s="92" customFormat="1" ht="26" x14ac:dyDescent="0.3">
      <c r="A611" s="87">
        <v>607</v>
      </c>
      <c r="B611" s="22" t="s">
        <v>214</v>
      </c>
      <c r="C611" s="21" t="s">
        <v>678</v>
      </c>
      <c r="D611" s="88">
        <v>43509</v>
      </c>
      <c r="E611" s="89">
        <v>13852</v>
      </c>
      <c r="F611" s="89">
        <v>13852</v>
      </c>
      <c r="G611" s="89">
        <v>8711.6</v>
      </c>
      <c r="H611" s="87" t="s">
        <v>216</v>
      </c>
      <c r="I611" s="90">
        <f t="shared" si="18"/>
        <v>1.022139898139532E-4</v>
      </c>
      <c r="J611" s="91" t="s">
        <v>217</v>
      </c>
      <c r="K611" s="91" t="s">
        <v>217</v>
      </c>
      <c r="L611" s="89">
        <f t="shared" si="19"/>
        <v>0</v>
      </c>
      <c r="M611" s="91" t="s">
        <v>217</v>
      </c>
      <c r="N611" s="87"/>
    </row>
    <row r="612" spans="1:14" x14ac:dyDescent="0.3">
      <c r="A612" s="86"/>
      <c r="B612" s="86"/>
      <c r="C612" s="86"/>
      <c r="D612" s="86"/>
      <c r="E612" s="93">
        <f>SUM(E5:E611)</f>
        <v>135941844.67151698</v>
      </c>
      <c r="F612" s="93">
        <f>SUM(F5:F611)</f>
        <v>135519609.64651698</v>
      </c>
      <c r="G612" s="176">
        <f>SUM(G5:G611)</f>
        <v>26500741.694803782</v>
      </c>
      <c r="H612" s="86"/>
      <c r="I612" s="86"/>
      <c r="J612" s="86"/>
      <c r="K612" s="86"/>
      <c r="L612" s="93">
        <f>SUM(L5:L611)</f>
        <v>422235.02499999997</v>
      </c>
      <c r="M612" s="86"/>
      <c r="N612" s="86"/>
    </row>
    <row r="613" spans="1:14" x14ac:dyDescent="0.3">
      <c r="E613" s="141"/>
    </row>
  </sheetData>
  <mergeCells count="12">
    <mergeCell ref="L3:L4"/>
    <mergeCell ref="M3:M4"/>
    <mergeCell ref="N3:N4"/>
    <mergeCell ref="A1:P1"/>
    <mergeCell ref="A2:P2"/>
    <mergeCell ref="A3:A4"/>
    <mergeCell ref="B3:B4"/>
    <mergeCell ref="C3:C4"/>
    <mergeCell ref="D3:E3"/>
    <mergeCell ref="F3:I3"/>
    <mergeCell ref="J3:J4"/>
    <mergeCell ref="K3:K4"/>
  </mergeCells>
  <pageMargins left="0.26" right="0.17" top="0.75" bottom="0.75" header="0.3" footer="0.3"/>
  <pageSetup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08"/>
  <sheetViews>
    <sheetView showGridLines="0" view="pageBreakPreview" topLeftCell="A5" zoomScale="60" zoomScaleNormal="100" workbookViewId="0">
      <selection activeCell="C5" sqref="C5"/>
    </sheetView>
  </sheetViews>
  <sheetFormatPr defaultColWidth="8.796875" defaultRowHeight="13" x14ac:dyDescent="0.3"/>
  <cols>
    <col min="1" max="1" width="4.796875" style="28" customWidth="1"/>
    <col min="2" max="2" width="15.19921875" style="28" customWidth="1"/>
    <col min="3" max="3" width="29.19921875" style="28" bestFit="1" customWidth="1"/>
    <col min="4" max="4" width="15.3984375" style="102" bestFit="1" customWidth="1"/>
    <col min="5" max="5" width="12.09765625" style="28" bestFit="1" customWidth="1"/>
    <col min="6" max="7" width="14.296875" style="28" bestFit="1" customWidth="1"/>
    <col min="8" max="8" width="16" style="28" customWidth="1"/>
    <col min="9" max="9" width="8.69921875" style="28" bestFit="1" customWidth="1"/>
    <col min="10" max="10" width="10.19921875" style="28" customWidth="1"/>
    <col min="11" max="11" width="11.296875" style="28" customWidth="1"/>
    <col min="12" max="12" width="11.09765625" style="28" bestFit="1" customWidth="1"/>
    <col min="13" max="13" width="14.3984375" style="28" customWidth="1"/>
    <col min="14" max="14" width="12.796875" style="28" customWidth="1"/>
    <col min="15" max="15" width="11.3984375" style="28" customWidth="1"/>
    <col min="16" max="16" width="3.3984375" style="28" customWidth="1"/>
    <col min="17" max="16384" width="8.796875" style="28"/>
  </cols>
  <sheetData>
    <row r="1" spans="1:17" ht="52.25" customHeight="1" x14ac:dyDescent="0.3">
      <c r="A1" s="210" t="s">
        <v>2122</v>
      </c>
      <c r="B1" s="210"/>
      <c r="C1" s="210"/>
      <c r="D1" s="210"/>
      <c r="E1" s="210"/>
      <c r="F1" s="210"/>
      <c r="G1" s="210"/>
      <c r="H1" s="210"/>
      <c r="I1" s="210"/>
      <c r="J1" s="210"/>
      <c r="K1" s="210"/>
      <c r="L1" s="210"/>
      <c r="M1" s="210"/>
      <c r="N1" s="210"/>
      <c r="O1" s="210"/>
      <c r="P1" s="140"/>
      <c r="Q1" s="108"/>
    </row>
    <row r="2" spans="1:17" ht="28.5" customHeight="1" x14ac:dyDescent="0.3">
      <c r="A2" s="211" t="s">
        <v>823</v>
      </c>
      <c r="B2" s="211"/>
      <c r="C2" s="211"/>
      <c r="D2" s="211"/>
      <c r="E2" s="211"/>
      <c r="F2" s="211"/>
      <c r="G2" s="211"/>
      <c r="H2" s="211"/>
      <c r="I2" s="211"/>
      <c r="J2" s="211"/>
      <c r="K2" s="211"/>
      <c r="L2" s="211"/>
      <c r="M2" s="211"/>
      <c r="N2" s="211"/>
      <c r="O2" s="211"/>
      <c r="P2" s="109"/>
    </row>
    <row r="3" spans="1:17" ht="24" customHeight="1" x14ac:dyDescent="0.3">
      <c r="A3" s="215" t="s">
        <v>824</v>
      </c>
      <c r="B3" s="209" t="s">
        <v>825</v>
      </c>
      <c r="C3" s="209" t="s">
        <v>826</v>
      </c>
      <c r="D3" s="212" t="s">
        <v>827</v>
      </c>
      <c r="E3" s="214"/>
      <c r="F3" s="212" t="s">
        <v>828</v>
      </c>
      <c r="G3" s="213"/>
      <c r="H3" s="213"/>
      <c r="I3" s="214"/>
      <c r="J3" s="209" t="s">
        <v>829</v>
      </c>
      <c r="K3" s="209" t="s">
        <v>830</v>
      </c>
      <c r="L3" s="209" t="s">
        <v>831</v>
      </c>
      <c r="M3" s="209" t="s">
        <v>832</v>
      </c>
      <c r="N3" s="209" t="s">
        <v>833</v>
      </c>
    </row>
    <row r="4" spans="1:17" ht="94.5" customHeight="1" x14ac:dyDescent="0.3">
      <c r="A4" s="215"/>
      <c r="B4" s="209"/>
      <c r="C4" s="209"/>
      <c r="D4" s="68" t="s">
        <v>834</v>
      </c>
      <c r="E4" s="69" t="s">
        <v>835</v>
      </c>
      <c r="F4" s="69" t="s">
        <v>836</v>
      </c>
      <c r="G4" s="69" t="s">
        <v>2078</v>
      </c>
      <c r="H4" s="69" t="s">
        <v>837</v>
      </c>
      <c r="I4" s="69" t="s">
        <v>838</v>
      </c>
      <c r="J4" s="209"/>
      <c r="K4" s="209"/>
      <c r="L4" s="209"/>
      <c r="M4" s="209"/>
      <c r="N4" s="209"/>
    </row>
    <row r="5" spans="1:17" ht="26" x14ac:dyDescent="0.3">
      <c r="A5" s="95">
        <v>1</v>
      </c>
      <c r="B5" s="95" t="s">
        <v>214</v>
      </c>
      <c r="C5" s="95" t="s">
        <v>839</v>
      </c>
      <c r="D5" s="96">
        <v>43509</v>
      </c>
      <c r="E5" s="103">
        <v>5676470</v>
      </c>
      <c r="F5" s="103">
        <v>5604182</v>
      </c>
      <c r="G5" s="103">
        <v>271058.89531212731</v>
      </c>
      <c r="H5" s="86" t="s">
        <v>840</v>
      </c>
      <c r="I5" s="97">
        <f>F5/$F$908</f>
        <v>1.3569313743176001E-2</v>
      </c>
      <c r="J5" s="98">
        <v>0</v>
      </c>
      <c r="K5" s="98">
        <v>0</v>
      </c>
      <c r="L5" s="103">
        <f>E5-F5</f>
        <v>72288</v>
      </c>
      <c r="M5" s="98">
        <v>0</v>
      </c>
      <c r="N5" s="95"/>
    </row>
    <row r="6" spans="1:17" ht="26" x14ac:dyDescent="0.3">
      <c r="A6" s="95">
        <f>A5+1</f>
        <v>2</v>
      </c>
      <c r="B6" s="95" t="s">
        <v>214</v>
      </c>
      <c r="C6" s="95" t="s">
        <v>841</v>
      </c>
      <c r="D6" s="96">
        <v>43509</v>
      </c>
      <c r="E6" s="103">
        <v>3984496</v>
      </c>
      <c r="F6" s="103">
        <v>3976512</v>
      </c>
      <c r="G6" s="103">
        <v>328747.48613202869</v>
      </c>
      <c r="H6" s="86" t="s">
        <v>840</v>
      </c>
      <c r="I6" s="97">
        <f t="shared" ref="I6:I69" si="0">F6/$F$908</f>
        <v>9.6282631312659527E-3</v>
      </c>
      <c r="J6" s="98">
        <v>0</v>
      </c>
      <c r="K6" s="98">
        <v>0</v>
      </c>
      <c r="L6" s="103">
        <f t="shared" ref="L6:L69" si="1">E6-F6</f>
        <v>7984</v>
      </c>
      <c r="M6" s="98">
        <v>0</v>
      </c>
      <c r="N6" s="95"/>
    </row>
    <row r="7" spans="1:17" ht="26" x14ac:dyDescent="0.3">
      <c r="A7" s="95">
        <f t="shared" ref="A7:A70" si="2">A6+1</f>
        <v>3</v>
      </c>
      <c r="B7" s="95" t="s">
        <v>214</v>
      </c>
      <c r="C7" s="95" t="s">
        <v>842</v>
      </c>
      <c r="D7" s="96">
        <v>43509</v>
      </c>
      <c r="E7" s="103">
        <v>3161034</v>
      </c>
      <c r="F7" s="103">
        <v>3161034</v>
      </c>
      <c r="G7" s="103">
        <v>144897.93060366597</v>
      </c>
      <c r="H7" s="86" t="s">
        <v>840</v>
      </c>
      <c r="I7" s="97">
        <f t="shared" si="0"/>
        <v>7.6537596564220448E-3</v>
      </c>
      <c r="J7" s="98">
        <v>0</v>
      </c>
      <c r="K7" s="98">
        <v>0</v>
      </c>
      <c r="L7" s="103">
        <f t="shared" si="1"/>
        <v>0</v>
      </c>
      <c r="M7" s="98">
        <v>0</v>
      </c>
      <c r="N7" s="95"/>
    </row>
    <row r="8" spans="1:17" ht="26" x14ac:dyDescent="0.3">
      <c r="A8" s="95">
        <f t="shared" si="2"/>
        <v>4</v>
      </c>
      <c r="B8" s="95" t="s">
        <v>214</v>
      </c>
      <c r="C8" s="99" t="s">
        <v>843</v>
      </c>
      <c r="D8" s="96">
        <v>43509</v>
      </c>
      <c r="E8" s="104">
        <v>1439303</v>
      </c>
      <c r="F8" s="104">
        <v>1439303</v>
      </c>
      <c r="G8" s="104">
        <v>93018.069918070381</v>
      </c>
      <c r="H8" s="86" t="s">
        <v>840</v>
      </c>
      <c r="I8" s="97">
        <f t="shared" si="0"/>
        <v>3.4849606915861135E-3</v>
      </c>
      <c r="J8" s="98">
        <v>0</v>
      </c>
      <c r="K8" s="98">
        <v>0</v>
      </c>
      <c r="L8" s="103">
        <f t="shared" si="1"/>
        <v>0</v>
      </c>
      <c r="M8" s="98">
        <v>0</v>
      </c>
      <c r="N8" s="99"/>
    </row>
    <row r="9" spans="1:17" ht="26" x14ac:dyDescent="0.3">
      <c r="A9" s="95">
        <f t="shared" si="2"/>
        <v>5</v>
      </c>
      <c r="B9" s="95" t="s">
        <v>214</v>
      </c>
      <c r="C9" s="99" t="s">
        <v>844</v>
      </c>
      <c r="D9" s="96">
        <v>43509</v>
      </c>
      <c r="E9" s="104">
        <v>863702</v>
      </c>
      <c r="F9" s="104">
        <v>863702</v>
      </c>
      <c r="G9" s="104">
        <v>69660.726303958421</v>
      </c>
      <c r="H9" s="86" t="s">
        <v>840</v>
      </c>
      <c r="I9" s="97">
        <f t="shared" si="0"/>
        <v>2.0912674532355658E-3</v>
      </c>
      <c r="J9" s="98">
        <v>0</v>
      </c>
      <c r="K9" s="98">
        <v>0</v>
      </c>
      <c r="L9" s="103">
        <f t="shared" si="1"/>
        <v>0</v>
      </c>
      <c r="M9" s="98">
        <v>0</v>
      </c>
      <c r="N9" s="99"/>
    </row>
    <row r="10" spans="1:17" ht="26" x14ac:dyDescent="0.3">
      <c r="A10" s="95">
        <f t="shared" si="2"/>
        <v>6</v>
      </c>
      <c r="B10" s="95" t="s">
        <v>214</v>
      </c>
      <c r="C10" s="99" t="s">
        <v>845</v>
      </c>
      <c r="D10" s="96">
        <v>43509</v>
      </c>
      <c r="E10" s="104">
        <v>779408</v>
      </c>
      <c r="F10" s="104">
        <v>779408</v>
      </c>
      <c r="G10" s="104">
        <v>55497.452450510791</v>
      </c>
      <c r="H10" s="86" t="s">
        <v>840</v>
      </c>
      <c r="I10" s="97">
        <f t="shared" si="0"/>
        <v>1.887167776839032E-3</v>
      </c>
      <c r="J10" s="98">
        <v>0</v>
      </c>
      <c r="K10" s="98">
        <v>0</v>
      </c>
      <c r="L10" s="103">
        <f t="shared" si="1"/>
        <v>0</v>
      </c>
      <c r="M10" s="98">
        <v>0</v>
      </c>
      <c r="N10" s="99"/>
    </row>
    <row r="11" spans="1:17" ht="26" x14ac:dyDescent="0.3">
      <c r="A11" s="95">
        <f t="shared" si="2"/>
        <v>7</v>
      </c>
      <c r="B11" s="95" t="s">
        <v>214</v>
      </c>
      <c r="C11" s="99" t="s">
        <v>846</v>
      </c>
      <c r="D11" s="96">
        <v>43509</v>
      </c>
      <c r="E11" s="104">
        <v>1090206</v>
      </c>
      <c r="F11" s="104">
        <v>1090206</v>
      </c>
      <c r="G11" s="104">
        <v>69260.85616123362</v>
      </c>
      <c r="H11" s="86" t="s">
        <v>840</v>
      </c>
      <c r="I11" s="97">
        <f t="shared" si="0"/>
        <v>2.6396978646826487E-3</v>
      </c>
      <c r="J11" s="98">
        <v>0</v>
      </c>
      <c r="K11" s="98">
        <v>0</v>
      </c>
      <c r="L11" s="103">
        <f t="shared" si="1"/>
        <v>0</v>
      </c>
      <c r="M11" s="98">
        <v>0</v>
      </c>
      <c r="N11" s="99"/>
    </row>
    <row r="12" spans="1:17" ht="26" x14ac:dyDescent="0.3">
      <c r="A12" s="95">
        <f t="shared" si="2"/>
        <v>8</v>
      </c>
      <c r="B12" s="95" t="s">
        <v>214</v>
      </c>
      <c r="C12" s="99" t="s">
        <v>847</v>
      </c>
      <c r="D12" s="96">
        <v>43509</v>
      </c>
      <c r="E12" s="104">
        <v>646634</v>
      </c>
      <c r="F12" s="104">
        <v>646634</v>
      </c>
      <c r="G12" s="104">
        <v>50798.880222928259</v>
      </c>
      <c r="H12" s="86" t="s">
        <v>840</v>
      </c>
      <c r="I12" s="97">
        <f t="shared" si="0"/>
        <v>1.5656842734595112E-3</v>
      </c>
      <c r="J12" s="98">
        <v>0</v>
      </c>
      <c r="K12" s="98">
        <v>0</v>
      </c>
      <c r="L12" s="103">
        <f t="shared" si="1"/>
        <v>0</v>
      </c>
      <c r="M12" s="98">
        <v>0</v>
      </c>
      <c r="N12" s="99"/>
    </row>
    <row r="13" spans="1:17" ht="26" x14ac:dyDescent="0.3">
      <c r="A13" s="95">
        <f t="shared" si="2"/>
        <v>9</v>
      </c>
      <c r="B13" s="95" t="s">
        <v>214</v>
      </c>
      <c r="C13" s="99" t="s">
        <v>848</v>
      </c>
      <c r="D13" s="96">
        <v>43509</v>
      </c>
      <c r="E13" s="104">
        <v>420908</v>
      </c>
      <c r="F13" s="104">
        <v>420908</v>
      </c>
      <c r="G13" s="104">
        <v>38711.69659040316</v>
      </c>
      <c r="H13" s="86" t="s">
        <v>840</v>
      </c>
      <c r="I13" s="97">
        <f t="shared" si="0"/>
        <v>1.0191376206220148E-3</v>
      </c>
      <c r="J13" s="98">
        <v>0</v>
      </c>
      <c r="K13" s="98">
        <v>0</v>
      </c>
      <c r="L13" s="103">
        <f t="shared" si="1"/>
        <v>0</v>
      </c>
      <c r="M13" s="98">
        <v>0</v>
      </c>
      <c r="N13" s="99"/>
    </row>
    <row r="14" spans="1:17" ht="26" x14ac:dyDescent="0.3">
      <c r="A14" s="95">
        <f t="shared" si="2"/>
        <v>10</v>
      </c>
      <c r="B14" s="95" t="s">
        <v>214</v>
      </c>
      <c r="C14" s="99" t="s">
        <v>849</v>
      </c>
      <c r="D14" s="96">
        <v>43509</v>
      </c>
      <c r="E14" s="104">
        <v>611962</v>
      </c>
      <c r="F14" s="104">
        <v>611962</v>
      </c>
      <c r="G14" s="104">
        <v>51089.907577415732</v>
      </c>
      <c r="H14" s="86" t="s">
        <v>840</v>
      </c>
      <c r="I14" s="97">
        <f t="shared" si="0"/>
        <v>1.4817335298713482E-3</v>
      </c>
      <c r="J14" s="98">
        <v>0</v>
      </c>
      <c r="K14" s="98">
        <v>0</v>
      </c>
      <c r="L14" s="103">
        <f t="shared" si="1"/>
        <v>0</v>
      </c>
      <c r="M14" s="98">
        <v>0</v>
      </c>
      <c r="N14" s="99"/>
    </row>
    <row r="15" spans="1:17" ht="26" x14ac:dyDescent="0.3">
      <c r="A15" s="95">
        <f t="shared" si="2"/>
        <v>11</v>
      </c>
      <c r="B15" s="95" t="s">
        <v>214</v>
      </c>
      <c r="C15" s="99" t="s">
        <v>850</v>
      </c>
      <c r="D15" s="96">
        <v>43509</v>
      </c>
      <c r="E15" s="104">
        <v>524902</v>
      </c>
      <c r="F15" s="104">
        <v>524902</v>
      </c>
      <c r="G15" s="104">
        <v>38401.886331667323</v>
      </c>
      <c r="H15" s="86" t="s">
        <v>840</v>
      </c>
      <c r="I15" s="97">
        <f t="shared" si="0"/>
        <v>1.2709365831481865E-3</v>
      </c>
      <c r="J15" s="98">
        <v>0</v>
      </c>
      <c r="K15" s="98">
        <v>0</v>
      </c>
      <c r="L15" s="103">
        <f t="shared" si="1"/>
        <v>0</v>
      </c>
      <c r="M15" s="98">
        <v>0</v>
      </c>
      <c r="N15" s="99"/>
    </row>
    <row r="16" spans="1:17" ht="26" x14ac:dyDescent="0.3">
      <c r="A16" s="95">
        <f t="shared" si="2"/>
        <v>12</v>
      </c>
      <c r="B16" s="95" t="s">
        <v>214</v>
      </c>
      <c r="C16" s="99" t="s">
        <v>851</v>
      </c>
      <c r="D16" s="96">
        <v>43509</v>
      </c>
      <c r="E16" s="104">
        <v>374640</v>
      </c>
      <c r="F16" s="104">
        <v>374640</v>
      </c>
      <c r="G16" s="104">
        <v>33341.096378702874</v>
      </c>
      <c r="H16" s="86" t="s">
        <v>840</v>
      </c>
      <c r="I16" s="97">
        <f t="shared" si="0"/>
        <v>9.0710967287348221E-4</v>
      </c>
      <c r="J16" s="98">
        <v>0</v>
      </c>
      <c r="K16" s="98">
        <v>0</v>
      </c>
      <c r="L16" s="103">
        <f t="shared" si="1"/>
        <v>0</v>
      </c>
      <c r="M16" s="98">
        <v>0</v>
      </c>
      <c r="N16" s="99"/>
    </row>
    <row r="17" spans="1:14" ht="26" x14ac:dyDescent="0.3">
      <c r="A17" s="95">
        <f t="shared" si="2"/>
        <v>13</v>
      </c>
      <c r="B17" s="95" t="s">
        <v>214</v>
      </c>
      <c r="C17" s="99" t="s">
        <v>852</v>
      </c>
      <c r="D17" s="96">
        <v>43509</v>
      </c>
      <c r="E17" s="104">
        <v>74148</v>
      </c>
      <c r="F17" s="104">
        <v>74148</v>
      </c>
      <c r="G17" s="104">
        <v>23069.804336534569</v>
      </c>
      <c r="H17" s="86" t="s">
        <v>840</v>
      </c>
      <c r="I17" s="97">
        <f t="shared" si="0"/>
        <v>1.7953333339798996E-4</v>
      </c>
      <c r="J17" s="98">
        <v>0</v>
      </c>
      <c r="K17" s="98">
        <v>0</v>
      </c>
      <c r="L17" s="103">
        <f t="shared" si="1"/>
        <v>0</v>
      </c>
      <c r="M17" s="98">
        <v>0</v>
      </c>
      <c r="N17" s="99"/>
    </row>
    <row r="18" spans="1:14" ht="26" x14ac:dyDescent="0.3">
      <c r="A18" s="95">
        <f t="shared" si="2"/>
        <v>14</v>
      </c>
      <c r="B18" s="95" t="s">
        <v>214</v>
      </c>
      <c r="C18" s="99" t="s">
        <v>853</v>
      </c>
      <c r="D18" s="96">
        <v>43509</v>
      </c>
      <c r="E18" s="104">
        <v>287135</v>
      </c>
      <c r="F18" s="104">
        <v>287135</v>
      </c>
      <c r="G18" s="104">
        <v>33109.788596307597</v>
      </c>
      <c r="H18" s="86" t="s">
        <v>840</v>
      </c>
      <c r="I18" s="97">
        <f t="shared" si="0"/>
        <v>6.9523525496617371E-4</v>
      </c>
      <c r="J18" s="98">
        <v>0</v>
      </c>
      <c r="K18" s="98">
        <v>0</v>
      </c>
      <c r="L18" s="103">
        <f t="shared" si="1"/>
        <v>0</v>
      </c>
      <c r="M18" s="98">
        <v>0</v>
      </c>
      <c r="N18" s="99"/>
    </row>
    <row r="19" spans="1:14" ht="26" x14ac:dyDescent="0.3">
      <c r="A19" s="95">
        <f t="shared" si="2"/>
        <v>15</v>
      </c>
      <c r="B19" s="95" t="s">
        <v>214</v>
      </c>
      <c r="C19" s="99" t="s">
        <v>854</v>
      </c>
      <c r="D19" s="96">
        <v>43509</v>
      </c>
      <c r="E19" s="104">
        <v>319865</v>
      </c>
      <c r="F19" s="104">
        <v>319865</v>
      </c>
      <c r="G19" s="104">
        <v>32849.779803600766</v>
      </c>
      <c r="H19" s="86" t="s">
        <v>840</v>
      </c>
      <c r="I19" s="97">
        <f t="shared" si="0"/>
        <v>7.7448386588104944E-4</v>
      </c>
      <c r="J19" s="98">
        <v>0</v>
      </c>
      <c r="K19" s="98">
        <v>0</v>
      </c>
      <c r="L19" s="103">
        <f t="shared" si="1"/>
        <v>0</v>
      </c>
      <c r="M19" s="98">
        <v>0</v>
      </c>
      <c r="N19" s="99"/>
    </row>
    <row r="20" spans="1:14" ht="26" x14ac:dyDescent="0.3">
      <c r="A20" s="95">
        <f t="shared" si="2"/>
        <v>16</v>
      </c>
      <c r="B20" s="95" t="s">
        <v>214</v>
      </c>
      <c r="C20" s="99" t="s">
        <v>855</v>
      </c>
      <c r="D20" s="96">
        <v>43509</v>
      </c>
      <c r="E20" s="104">
        <v>307465</v>
      </c>
      <c r="F20" s="104">
        <v>307465</v>
      </c>
      <c r="G20" s="104">
        <v>29919.467188244289</v>
      </c>
      <c r="H20" s="86" t="s">
        <v>840</v>
      </c>
      <c r="I20" s="97">
        <f t="shared" si="0"/>
        <v>7.4445994973853624E-4</v>
      </c>
      <c r="J20" s="98">
        <v>0</v>
      </c>
      <c r="K20" s="98">
        <v>0</v>
      </c>
      <c r="L20" s="103">
        <f t="shared" si="1"/>
        <v>0</v>
      </c>
      <c r="M20" s="98">
        <v>0</v>
      </c>
      <c r="N20" s="99"/>
    </row>
    <row r="21" spans="1:14" ht="26" x14ac:dyDescent="0.3">
      <c r="A21" s="95">
        <f t="shared" si="2"/>
        <v>17</v>
      </c>
      <c r="B21" s="95" t="s">
        <v>214</v>
      </c>
      <c r="C21" s="99" t="s">
        <v>856</v>
      </c>
      <c r="D21" s="96">
        <v>43509</v>
      </c>
      <c r="E21" s="104">
        <v>677219</v>
      </c>
      <c r="F21" s="104">
        <v>677219</v>
      </c>
      <c r="G21" s="104">
        <v>44752.079679783536</v>
      </c>
      <c r="H21" s="86" t="s">
        <v>840</v>
      </c>
      <c r="I21" s="97">
        <f t="shared" si="0"/>
        <v>1.6397392311384442E-3</v>
      </c>
      <c r="J21" s="98">
        <v>0</v>
      </c>
      <c r="K21" s="98">
        <v>0</v>
      </c>
      <c r="L21" s="103">
        <f t="shared" si="1"/>
        <v>0</v>
      </c>
      <c r="M21" s="98">
        <v>0</v>
      </c>
      <c r="N21" s="99"/>
    </row>
    <row r="22" spans="1:14" ht="26" x14ac:dyDescent="0.3">
      <c r="A22" s="95">
        <f t="shared" si="2"/>
        <v>18</v>
      </c>
      <c r="B22" s="95" t="s">
        <v>214</v>
      </c>
      <c r="C22" s="99" t="s">
        <v>857</v>
      </c>
      <c r="D22" s="96">
        <v>43509</v>
      </c>
      <c r="E22" s="104">
        <v>589658</v>
      </c>
      <c r="F22" s="104">
        <v>589658</v>
      </c>
      <c r="G22" s="104">
        <v>20911.573544085069</v>
      </c>
      <c r="H22" s="86" t="s">
        <v>840</v>
      </c>
      <c r="I22" s="97">
        <f t="shared" si="0"/>
        <v>1.4277292213517824E-3</v>
      </c>
      <c r="J22" s="98">
        <v>0</v>
      </c>
      <c r="K22" s="98">
        <v>0</v>
      </c>
      <c r="L22" s="103">
        <f t="shared" si="1"/>
        <v>0</v>
      </c>
      <c r="M22" s="98">
        <v>0</v>
      </c>
      <c r="N22" s="99"/>
    </row>
    <row r="23" spans="1:14" ht="26" x14ac:dyDescent="0.3">
      <c r="A23" s="95">
        <f t="shared" si="2"/>
        <v>19</v>
      </c>
      <c r="B23" s="95" t="s">
        <v>214</v>
      </c>
      <c r="C23" s="99" t="s">
        <v>858</v>
      </c>
      <c r="D23" s="96">
        <v>43509</v>
      </c>
      <c r="E23" s="104">
        <v>506357</v>
      </c>
      <c r="F23" s="104">
        <v>506357</v>
      </c>
      <c r="G23" s="104">
        <v>36973.363636363632</v>
      </c>
      <c r="H23" s="86" t="s">
        <v>840</v>
      </c>
      <c r="I23" s="97">
        <f t="shared" si="0"/>
        <v>1.2260338795302098E-3</v>
      </c>
      <c r="J23" s="98">
        <v>0</v>
      </c>
      <c r="K23" s="98">
        <v>0</v>
      </c>
      <c r="L23" s="103">
        <f t="shared" si="1"/>
        <v>0</v>
      </c>
      <c r="M23" s="98">
        <v>0</v>
      </c>
      <c r="N23" s="99"/>
    </row>
    <row r="24" spans="1:14" ht="26" x14ac:dyDescent="0.3">
      <c r="A24" s="95">
        <f t="shared" si="2"/>
        <v>20</v>
      </c>
      <c r="B24" s="95" t="s">
        <v>214</v>
      </c>
      <c r="C24" s="99" t="s">
        <v>859</v>
      </c>
      <c r="D24" s="96">
        <v>43509</v>
      </c>
      <c r="E24" s="104">
        <v>1346574</v>
      </c>
      <c r="F24" s="104">
        <v>1346574</v>
      </c>
      <c r="G24" s="104">
        <v>83546.897616824033</v>
      </c>
      <c r="H24" s="86" t="s">
        <v>840</v>
      </c>
      <c r="I24" s="97">
        <f t="shared" si="0"/>
        <v>3.2604374883619912E-3</v>
      </c>
      <c r="J24" s="98">
        <v>0</v>
      </c>
      <c r="K24" s="98">
        <v>0</v>
      </c>
      <c r="L24" s="103">
        <f t="shared" si="1"/>
        <v>0</v>
      </c>
      <c r="M24" s="98">
        <v>0</v>
      </c>
      <c r="N24" s="99"/>
    </row>
    <row r="25" spans="1:14" ht="26" x14ac:dyDescent="0.3">
      <c r="A25" s="95">
        <f t="shared" si="2"/>
        <v>21</v>
      </c>
      <c r="B25" s="95" t="s">
        <v>214</v>
      </c>
      <c r="C25" s="99" t="s">
        <v>860</v>
      </c>
      <c r="D25" s="96">
        <v>43509</v>
      </c>
      <c r="E25" s="104">
        <v>1045479</v>
      </c>
      <c r="F25" s="104">
        <v>1045479</v>
      </c>
      <c r="G25" s="104">
        <v>70685.656404835667</v>
      </c>
      <c r="H25" s="86" t="s">
        <v>840</v>
      </c>
      <c r="I25" s="97">
        <f t="shared" si="0"/>
        <v>2.5314011148998912E-3</v>
      </c>
      <c r="J25" s="98">
        <v>0</v>
      </c>
      <c r="K25" s="98">
        <v>0</v>
      </c>
      <c r="L25" s="103">
        <f t="shared" si="1"/>
        <v>0</v>
      </c>
      <c r="M25" s="98">
        <v>0</v>
      </c>
      <c r="N25" s="99"/>
    </row>
    <row r="26" spans="1:14" ht="26" x14ac:dyDescent="0.3">
      <c r="A26" s="95">
        <f t="shared" si="2"/>
        <v>22</v>
      </c>
      <c r="B26" s="95" t="s">
        <v>214</v>
      </c>
      <c r="C26" s="99" t="s">
        <v>861</v>
      </c>
      <c r="D26" s="96">
        <v>43509</v>
      </c>
      <c r="E26" s="104">
        <v>508709</v>
      </c>
      <c r="F26" s="104">
        <v>508709</v>
      </c>
      <c r="G26" s="104">
        <v>31660.985990270921</v>
      </c>
      <c r="H26" s="86" t="s">
        <v>840</v>
      </c>
      <c r="I26" s="97">
        <f t="shared" si="0"/>
        <v>1.2317287384630479E-3</v>
      </c>
      <c r="J26" s="98">
        <v>0</v>
      </c>
      <c r="K26" s="98">
        <v>0</v>
      </c>
      <c r="L26" s="103">
        <f t="shared" si="1"/>
        <v>0</v>
      </c>
      <c r="M26" s="98">
        <v>0</v>
      </c>
      <c r="N26" s="99"/>
    </row>
    <row r="27" spans="1:14" ht="26" x14ac:dyDescent="0.3">
      <c r="A27" s="95">
        <f t="shared" si="2"/>
        <v>23</v>
      </c>
      <c r="B27" s="95" t="s">
        <v>214</v>
      </c>
      <c r="C27" s="99" t="s">
        <v>862</v>
      </c>
      <c r="D27" s="96">
        <v>43509</v>
      </c>
      <c r="E27" s="104">
        <v>1282428</v>
      </c>
      <c r="F27" s="104">
        <v>1282428</v>
      </c>
      <c r="G27" s="104">
        <v>76679.373763583571</v>
      </c>
      <c r="H27" s="86" t="s">
        <v>840</v>
      </c>
      <c r="I27" s="97">
        <f t="shared" si="0"/>
        <v>3.105121833129922E-3</v>
      </c>
      <c r="J27" s="98">
        <v>0</v>
      </c>
      <c r="K27" s="98">
        <v>0</v>
      </c>
      <c r="L27" s="103">
        <f t="shared" si="1"/>
        <v>0</v>
      </c>
      <c r="M27" s="98">
        <v>0</v>
      </c>
      <c r="N27" s="99"/>
    </row>
    <row r="28" spans="1:14" ht="26" x14ac:dyDescent="0.3">
      <c r="A28" s="95">
        <f t="shared" si="2"/>
        <v>24</v>
      </c>
      <c r="B28" s="95" t="s">
        <v>214</v>
      </c>
      <c r="C28" s="99" t="s">
        <v>863</v>
      </c>
      <c r="D28" s="96">
        <v>43509</v>
      </c>
      <c r="E28" s="104">
        <v>2041844</v>
      </c>
      <c r="F28" s="104">
        <v>2041844</v>
      </c>
      <c r="G28" s="104">
        <v>129128.15475968117</v>
      </c>
      <c r="H28" s="86" t="s">
        <v>840</v>
      </c>
      <c r="I28" s="97">
        <f t="shared" si="0"/>
        <v>4.9438833090398315E-3</v>
      </c>
      <c r="J28" s="98">
        <v>0</v>
      </c>
      <c r="K28" s="98">
        <v>0</v>
      </c>
      <c r="L28" s="103">
        <f t="shared" si="1"/>
        <v>0</v>
      </c>
      <c r="M28" s="98">
        <v>0</v>
      </c>
      <c r="N28" s="99"/>
    </row>
    <row r="29" spans="1:14" ht="26" x14ac:dyDescent="0.3">
      <c r="A29" s="95">
        <f t="shared" si="2"/>
        <v>25</v>
      </c>
      <c r="B29" s="95" t="s">
        <v>214</v>
      </c>
      <c r="C29" s="99" t="s">
        <v>864</v>
      </c>
      <c r="D29" s="96">
        <v>43509</v>
      </c>
      <c r="E29" s="104">
        <v>1560610</v>
      </c>
      <c r="F29" s="104">
        <v>1560610</v>
      </c>
      <c r="G29" s="104">
        <v>95299.009600313584</v>
      </c>
      <c r="H29" s="86" t="s">
        <v>840</v>
      </c>
      <c r="I29" s="97">
        <f t="shared" si="0"/>
        <v>3.7786793363844893E-3</v>
      </c>
      <c r="J29" s="98">
        <v>0</v>
      </c>
      <c r="K29" s="98">
        <v>0</v>
      </c>
      <c r="L29" s="103">
        <f t="shared" si="1"/>
        <v>0</v>
      </c>
      <c r="M29" s="98">
        <v>0</v>
      </c>
      <c r="N29" s="99"/>
    </row>
    <row r="30" spans="1:14" ht="26" x14ac:dyDescent="0.3">
      <c r="A30" s="95">
        <f t="shared" si="2"/>
        <v>26</v>
      </c>
      <c r="B30" s="95" t="s">
        <v>214</v>
      </c>
      <c r="C30" s="99" t="s">
        <v>865</v>
      </c>
      <c r="D30" s="96">
        <v>43509</v>
      </c>
      <c r="E30" s="104">
        <v>1175109</v>
      </c>
      <c r="F30" s="104">
        <v>1175109</v>
      </c>
      <c r="G30" s="104">
        <v>72266.154759681172</v>
      </c>
      <c r="H30" s="86" t="s">
        <v>840</v>
      </c>
      <c r="I30" s="97">
        <f t="shared" si="0"/>
        <v>2.8452721027671492E-3</v>
      </c>
      <c r="J30" s="98">
        <v>0</v>
      </c>
      <c r="K30" s="98">
        <v>0</v>
      </c>
      <c r="L30" s="103">
        <f t="shared" si="1"/>
        <v>0</v>
      </c>
      <c r="M30" s="98">
        <v>0</v>
      </c>
      <c r="N30" s="99"/>
    </row>
    <row r="31" spans="1:14" ht="26" x14ac:dyDescent="0.3">
      <c r="A31" s="95">
        <f t="shared" si="2"/>
        <v>27</v>
      </c>
      <c r="B31" s="95" t="s">
        <v>214</v>
      </c>
      <c r="C31" s="99" t="s">
        <v>866</v>
      </c>
      <c r="D31" s="96">
        <v>43509</v>
      </c>
      <c r="E31" s="104">
        <v>598749</v>
      </c>
      <c r="F31" s="104">
        <v>598749</v>
      </c>
      <c r="G31" s="104">
        <v>57118.361132028687</v>
      </c>
      <c r="H31" s="86" t="s">
        <v>840</v>
      </c>
      <c r="I31" s="97">
        <f t="shared" si="0"/>
        <v>1.4497411101946525E-3</v>
      </c>
      <c r="J31" s="98">
        <v>0</v>
      </c>
      <c r="K31" s="98">
        <v>0</v>
      </c>
      <c r="L31" s="103">
        <f t="shared" si="1"/>
        <v>0</v>
      </c>
      <c r="M31" s="98">
        <v>0</v>
      </c>
      <c r="N31" s="99"/>
    </row>
    <row r="32" spans="1:14" ht="26" x14ac:dyDescent="0.3">
      <c r="A32" s="95">
        <f t="shared" si="2"/>
        <v>28</v>
      </c>
      <c r="B32" s="95" t="s">
        <v>214</v>
      </c>
      <c r="C32" s="99" t="s">
        <v>867</v>
      </c>
      <c r="D32" s="96">
        <v>43509</v>
      </c>
      <c r="E32" s="104">
        <v>1000750</v>
      </c>
      <c r="F32" s="104">
        <v>1000750</v>
      </c>
      <c r="G32" s="104">
        <v>68682.94446536203</v>
      </c>
      <c r="H32" s="86" t="s">
        <v>840</v>
      </c>
      <c r="I32" s="97">
        <f t="shared" si="0"/>
        <v>2.4230995225500143E-3</v>
      </c>
      <c r="J32" s="98">
        <v>0</v>
      </c>
      <c r="K32" s="98">
        <v>0</v>
      </c>
      <c r="L32" s="103">
        <f t="shared" si="1"/>
        <v>0</v>
      </c>
      <c r="M32" s="98">
        <v>0</v>
      </c>
      <c r="N32" s="99"/>
    </row>
    <row r="33" spans="1:14" ht="26" x14ac:dyDescent="0.3">
      <c r="A33" s="95">
        <f t="shared" si="2"/>
        <v>29</v>
      </c>
      <c r="B33" s="95" t="s">
        <v>214</v>
      </c>
      <c r="C33" s="99" t="s">
        <v>868</v>
      </c>
      <c r="D33" s="96">
        <v>43509</v>
      </c>
      <c r="E33" s="104">
        <v>343441</v>
      </c>
      <c r="F33" s="104">
        <v>343441</v>
      </c>
      <c r="G33" s="104">
        <v>35297.043205513211</v>
      </c>
      <c r="H33" s="86" t="s">
        <v>840</v>
      </c>
      <c r="I33" s="97">
        <f t="shared" si="0"/>
        <v>8.3156804708878283E-4</v>
      </c>
      <c r="J33" s="98">
        <v>0</v>
      </c>
      <c r="K33" s="98">
        <v>0</v>
      </c>
      <c r="L33" s="103">
        <f t="shared" si="1"/>
        <v>0</v>
      </c>
      <c r="M33" s="98">
        <v>0</v>
      </c>
      <c r="N33" s="99"/>
    </row>
    <row r="34" spans="1:14" ht="26" x14ac:dyDescent="0.3">
      <c r="A34" s="95">
        <f t="shared" si="2"/>
        <v>30</v>
      </c>
      <c r="B34" s="95" t="s">
        <v>214</v>
      </c>
      <c r="C34" s="99" t="s">
        <v>869</v>
      </c>
      <c r="D34" s="96">
        <v>43509</v>
      </c>
      <c r="E34" s="104">
        <v>802602</v>
      </c>
      <c r="F34" s="104">
        <v>802602</v>
      </c>
      <c r="G34" s="104">
        <v>56988.514978182531</v>
      </c>
      <c r="H34" s="86" t="s">
        <v>840</v>
      </c>
      <c r="I34" s="97">
        <f t="shared" si="0"/>
        <v>1.9433270277268912E-3</v>
      </c>
      <c r="J34" s="98">
        <v>0</v>
      </c>
      <c r="K34" s="98">
        <v>0</v>
      </c>
      <c r="L34" s="103">
        <f t="shared" si="1"/>
        <v>0</v>
      </c>
      <c r="M34" s="98">
        <v>0</v>
      </c>
      <c r="N34" s="99"/>
    </row>
    <row r="35" spans="1:14" ht="26" x14ac:dyDescent="0.3">
      <c r="A35" s="95">
        <f t="shared" si="2"/>
        <v>31</v>
      </c>
      <c r="B35" s="95" t="s">
        <v>214</v>
      </c>
      <c r="C35" s="99" t="s">
        <v>870</v>
      </c>
      <c r="D35" s="96">
        <v>43509</v>
      </c>
      <c r="E35" s="104">
        <v>3100376</v>
      </c>
      <c r="F35" s="104">
        <v>3100376</v>
      </c>
      <c r="G35" s="104">
        <v>143981.69909127531</v>
      </c>
      <c r="H35" s="86" t="s">
        <v>840</v>
      </c>
      <c r="I35" s="97">
        <f t="shared" si="0"/>
        <v>7.5068894382468374E-3</v>
      </c>
      <c r="J35" s="98">
        <v>0</v>
      </c>
      <c r="K35" s="98">
        <v>0</v>
      </c>
      <c r="L35" s="103">
        <f t="shared" si="1"/>
        <v>0</v>
      </c>
      <c r="M35" s="98">
        <v>0</v>
      </c>
      <c r="N35" s="99"/>
    </row>
    <row r="36" spans="1:14" ht="26" x14ac:dyDescent="0.3">
      <c r="A36" s="95">
        <f t="shared" si="2"/>
        <v>32</v>
      </c>
      <c r="B36" s="95" t="s">
        <v>214</v>
      </c>
      <c r="C36" s="99" t="s">
        <v>871</v>
      </c>
      <c r="D36" s="96">
        <v>43509</v>
      </c>
      <c r="E36" s="104">
        <v>2344364</v>
      </c>
      <c r="F36" s="104">
        <v>2344364</v>
      </c>
      <c r="G36" s="104">
        <v>122430.80375685575</v>
      </c>
      <c r="H36" s="86" t="s">
        <v>840</v>
      </c>
      <c r="I36" s="97">
        <f t="shared" si="0"/>
        <v>5.6763700115747603E-3</v>
      </c>
      <c r="J36" s="98">
        <v>0</v>
      </c>
      <c r="K36" s="98">
        <v>0</v>
      </c>
      <c r="L36" s="103">
        <f t="shared" si="1"/>
        <v>0</v>
      </c>
      <c r="M36" s="98">
        <v>0</v>
      </c>
      <c r="N36" s="99"/>
    </row>
    <row r="37" spans="1:14" ht="26" x14ac:dyDescent="0.3">
      <c r="A37" s="95">
        <f t="shared" si="2"/>
        <v>33</v>
      </c>
      <c r="B37" s="95" t="s">
        <v>214</v>
      </c>
      <c r="C37" s="99" t="s">
        <v>872</v>
      </c>
      <c r="D37" s="96">
        <v>43509</v>
      </c>
      <c r="E37" s="104">
        <v>831018</v>
      </c>
      <c r="F37" s="104">
        <v>831018</v>
      </c>
      <c r="G37" s="104">
        <v>51551.182461000993</v>
      </c>
      <c r="H37" s="86" t="s">
        <v>840</v>
      </c>
      <c r="I37" s="97">
        <f t="shared" si="0"/>
        <v>2.0121302213644441E-3</v>
      </c>
      <c r="J37" s="98">
        <v>0</v>
      </c>
      <c r="K37" s="98">
        <v>0</v>
      </c>
      <c r="L37" s="103">
        <f t="shared" si="1"/>
        <v>0</v>
      </c>
      <c r="M37" s="98">
        <v>0</v>
      </c>
      <c r="N37" s="99"/>
    </row>
    <row r="38" spans="1:14" ht="26" x14ac:dyDescent="0.3">
      <c r="A38" s="95">
        <f t="shared" si="2"/>
        <v>34</v>
      </c>
      <c r="B38" s="95" t="s">
        <v>214</v>
      </c>
      <c r="C38" s="99" t="s">
        <v>873</v>
      </c>
      <c r="D38" s="96">
        <v>43509</v>
      </c>
      <c r="E38" s="104">
        <v>1047542</v>
      </c>
      <c r="F38" s="104">
        <v>1047542</v>
      </c>
      <c r="G38" s="104">
        <v>50227.951004771145</v>
      </c>
      <c r="H38" s="86" t="s">
        <v>840</v>
      </c>
      <c r="I38" s="97">
        <f t="shared" si="0"/>
        <v>2.5363962228839238E-3</v>
      </c>
      <c r="J38" s="98">
        <v>0</v>
      </c>
      <c r="K38" s="98">
        <v>0</v>
      </c>
      <c r="L38" s="103">
        <f t="shared" si="1"/>
        <v>0</v>
      </c>
      <c r="M38" s="98">
        <v>0</v>
      </c>
      <c r="N38" s="99"/>
    </row>
    <row r="39" spans="1:14" ht="26" x14ac:dyDescent="0.3">
      <c r="A39" s="95">
        <f t="shared" si="2"/>
        <v>35</v>
      </c>
      <c r="B39" s="95" t="s">
        <v>214</v>
      </c>
      <c r="C39" s="99" t="s">
        <v>874</v>
      </c>
      <c r="D39" s="96">
        <v>43509</v>
      </c>
      <c r="E39" s="104">
        <v>871332</v>
      </c>
      <c r="F39" s="104">
        <v>871332</v>
      </c>
      <c r="G39" s="104">
        <v>65365.024889551307</v>
      </c>
      <c r="H39" s="86" t="s">
        <v>840</v>
      </c>
      <c r="I39" s="97">
        <f t="shared" si="0"/>
        <v>2.1097418467974508E-3</v>
      </c>
      <c r="J39" s="98">
        <v>0</v>
      </c>
      <c r="K39" s="98">
        <v>0</v>
      </c>
      <c r="L39" s="103">
        <f t="shared" si="1"/>
        <v>0</v>
      </c>
      <c r="M39" s="98">
        <v>0</v>
      </c>
      <c r="N39" s="99"/>
    </row>
    <row r="40" spans="1:14" ht="26" x14ac:dyDescent="0.3">
      <c r="A40" s="95">
        <f t="shared" si="2"/>
        <v>36</v>
      </c>
      <c r="B40" s="95" t="s">
        <v>214</v>
      </c>
      <c r="C40" s="99" t="s">
        <v>875</v>
      </c>
      <c r="D40" s="96">
        <v>43509</v>
      </c>
      <c r="E40" s="104">
        <v>796777</v>
      </c>
      <c r="F40" s="104">
        <v>796777</v>
      </c>
      <c r="G40" s="104">
        <v>59434.422616824028</v>
      </c>
      <c r="H40" s="86" t="s">
        <v>840</v>
      </c>
      <c r="I40" s="97">
        <f t="shared" si="0"/>
        <v>1.9292230509905897E-3</v>
      </c>
      <c r="J40" s="98">
        <v>0</v>
      </c>
      <c r="K40" s="98">
        <v>0</v>
      </c>
      <c r="L40" s="103">
        <f t="shared" si="1"/>
        <v>0</v>
      </c>
      <c r="M40" s="98">
        <v>0</v>
      </c>
      <c r="N40" s="99"/>
    </row>
    <row r="41" spans="1:14" ht="26" x14ac:dyDescent="0.3">
      <c r="A41" s="95">
        <f t="shared" si="2"/>
        <v>37</v>
      </c>
      <c r="B41" s="95" t="s">
        <v>214</v>
      </c>
      <c r="C41" s="99" t="s">
        <v>876</v>
      </c>
      <c r="D41" s="96">
        <v>43509</v>
      </c>
      <c r="E41" s="104">
        <v>693892</v>
      </c>
      <c r="F41" s="104">
        <v>693892</v>
      </c>
      <c r="G41" s="104">
        <v>50277.321623233569</v>
      </c>
      <c r="H41" s="86" t="s">
        <v>840</v>
      </c>
      <c r="I41" s="97">
        <f t="shared" si="0"/>
        <v>1.6801092919323253E-3</v>
      </c>
      <c r="J41" s="98">
        <v>0</v>
      </c>
      <c r="K41" s="98">
        <v>0</v>
      </c>
      <c r="L41" s="103">
        <f t="shared" si="1"/>
        <v>0</v>
      </c>
      <c r="M41" s="98">
        <v>0</v>
      </c>
      <c r="N41" s="99"/>
    </row>
    <row r="42" spans="1:14" ht="26" x14ac:dyDescent="0.3">
      <c r="A42" s="95">
        <f t="shared" si="2"/>
        <v>38</v>
      </c>
      <c r="B42" s="95" t="s">
        <v>214</v>
      </c>
      <c r="C42" s="99" t="s">
        <v>877</v>
      </c>
      <c r="D42" s="96">
        <v>43509</v>
      </c>
      <c r="E42" s="104">
        <v>1075444</v>
      </c>
      <c r="F42" s="104">
        <v>1075444</v>
      </c>
      <c r="G42" s="104">
        <v>64536.567504376202</v>
      </c>
      <c r="H42" s="86" t="s">
        <v>840</v>
      </c>
      <c r="I42" s="97">
        <f t="shared" si="0"/>
        <v>2.6039548767716986E-3</v>
      </c>
      <c r="J42" s="98">
        <v>0</v>
      </c>
      <c r="K42" s="98">
        <v>0</v>
      </c>
      <c r="L42" s="103">
        <f t="shared" si="1"/>
        <v>0</v>
      </c>
      <c r="M42" s="98">
        <v>0</v>
      </c>
      <c r="N42" s="99"/>
    </row>
    <row r="43" spans="1:14" ht="26" x14ac:dyDescent="0.3">
      <c r="A43" s="95">
        <f t="shared" si="2"/>
        <v>39</v>
      </c>
      <c r="B43" s="95" t="s">
        <v>214</v>
      </c>
      <c r="C43" s="99" t="s">
        <v>878</v>
      </c>
      <c r="D43" s="96">
        <v>43509</v>
      </c>
      <c r="E43" s="104">
        <v>643787</v>
      </c>
      <c r="F43" s="104">
        <v>643787</v>
      </c>
      <c r="G43" s="104">
        <v>45876.922610463516</v>
      </c>
      <c r="H43" s="86" t="s">
        <v>840</v>
      </c>
      <c r="I43" s="97">
        <f t="shared" si="0"/>
        <v>1.5587908791645326E-3</v>
      </c>
      <c r="J43" s="98">
        <v>0</v>
      </c>
      <c r="K43" s="98">
        <v>0</v>
      </c>
      <c r="L43" s="103">
        <f t="shared" si="1"/>
        <v>0</v>
      </c>
      <c r="M43" s="98">
        <v>0</v>
      </c>
      <c r="N43" s="99"/>
    </row>
    <row r="44" spans="1:14" ht="26" x14ac:dyDescent="0.3">
      <c r="A44" s="95">
        <f t="shared" si="2"/>
        <v>40</v>
      </c>
      <c r="B44" s="95" t="s">
        <v>214</v>
      </c>
      <c r="C44" s="99" t="s">
        <v>879</v>
      </c>
      <c r="D44" s="96">
        <v>43509</v>
      </c>
      <c r="E44" s="104">
        <v>474547</v>
      </c>
      <c r="F44" s="104">
        <v>474547</v>
      </c>
      <c r="G44" s="104">
        <v>44029.752997226933</v>
      </c>
      <c r="H44" s="86" t="s">
        <v>840</v>
      </c>
      <c r="I44" s="97">
        <f t="shared" si="0"/>
        <v>1.1490128494904238E-3</v>
      </c>
      <c r="J44" s="98">
        <v>0</v>
      </c>
      <c r="K44" s="98">
        <v>0</v>
      </c>
      <c r="L44" s="103">
        <f t="shared" si="1"/>
        <v>0</v>
      </c>
      <c r="M44" s="98">
        <v>0</v>
      </c>
      <c r="N44" s="99"/>
    </row>
    <row r="45" spans="1:14" ht="26" x14ac:dyDescent="0.3">
      <c r="A45" s="95">
        <f t="shared" si="2"/>
        <v>41</v>
      </c>
      <c r="B45" s="95" t="s">
        <v>214</v>
      </c>
      <c r="C45" s="99" t="s">
        <v>880</v>
      </c>
      <c r="D45" s="96">
        <v>43509</v>
      </c>
      <c r="E45" s="104">
        <v>479232</v>
      </c>
      <c r="F45" s="104">
        <v>479232</v>
      </c>
      <c r="G45" s="104">
        <v>27605.281249269199</v>
      </c>
      <c r="H45" s="86" t="s">
        <v>840</v>
      </c>
      <c r="I45" s="97">
        <f t="shared" si="0"/>
        <v>1.160356562968462E-3</v>
      </c>
      <c r="J45" s="98">
        <v>0</v>
      </c>
      <c r="K45" s="98">
        <v>0</v>
      </c>
      <c r="L45" s="103">
        <f t="shared" si="1"/>
        <v>0</v>
      </c>
      <c r="M45" s="98">
        <v>0</v>
      </c>
      <c r="N45" s="99"/>
    </row>
    <row r="46" spans="1:14" ht="26" x14ac:dyDescent="0.3">
      <c r="A46" s="95">
        <f t="shared" si="2"/>
        <v>42</v>
      </c>
      <c r="B46" s="95" t="s">
        <v>214</v>
      </c>
      <c r="C46" s="99" t="s">
        <v>881</v>
      </c>
      <c r="D46" s="96">
        <v>43509</v>
      </c>
      <c r="E46" s="104">
        <v>212780</v>
      </c>
      <c r="F46" s="104">
        <v>212780</v>
      </c>
      <c r="G46" s="104">
        <v>10761.363636363636</v>
      </c>
      <c r="H46" s="86" t="s">
        <v>840</v>
      </c>
      <c r="I46" s="97">
        <f t="shared" si="0"/>
        <v>5.1520071587128852E-4</v>
      </c>
      <c r="J46" s="98">
        <v>0</v>
      </c>
      <c r="K46" s="98">
        <v>0</v>
      </c>
      <c r="L46" s="103">
        <f t="shared" si="1"/>
        <v>0</v>
      </c>
      <c r="M46" s="98">
        <v>0</v>
      </c>
      <c r="N46" s="99"/>
    </row>
    <row r="47" spans="1:14" ht="26" x14ac:dyDescent="0.3">
      <c r="A47" s="95">
        <f t="shared" si="2"/>
        <v>43</v>
      </c>
      <c r="B47" s="95" t="s">
        <v>214</v>
      </c>
      <c r="C47" s="99" t="s">
        <v>214</v>
      </c>
      <c r="D47" s="96">
        <v>43509</v>
      </c>
      <c r="E47" s="104">
        <v>5052616</v>
      </c>
      <c r="F47" s="104">
        <v>4739616</v>
      </c>
      <c r="G47" s="104">
        <v>294899.08816243801</v>
      </c>
      <c r="H47" s="86" t="s">
        <v>840</v>
      </c>
      <c r="I47" s="97">
        <f t="shared" si="0"/>
        <v>1.14759543009447E-2</v>
      </c>
      <c r="J47" s="98">
        <v>0</v>
      </c>
      <c r="K47" s="98">
        <v>0</v>
      </c>
      <c r="L47" s="103">
        <f t="shared" si="1"/>
        <v>313000</v>
      </c>
      <c r="M47" s="98">
        <v>0</v>
      </c>
      <c r="N47" s="99"/>
    </row>
    <row r="48" spans="1:14" ht="26" x14ac:dyDescent="0.3">
      <c r="A48" s="95">
        <f t="shared" si="2"/>
        <v>44</v>
      </c>
      <c r="B48" s="95" t="s">
        <v>214</v>
      </c>
      <c r="C48" s="99" t="s">
        <v>882</v>
      </c>
      <c r="D48" s="96">
        <v>43509</v>
      </c>
      <c r="E48" s="104">
        <v>3856260</v>
      </c>
      <c r="F48" s="104">
        <v>3856260</v>
      </c>
      <c r="G48" s="104">
        <v>157273.849470249</v>
      </c>
      <c r="H48" s="86" t="s">
        <v>840</v>
      </c>
      <c r="I48" s="97">
        <f t="shared" si="0"/>
        <v>9.3370989406232497E-3</v>
      </c>
      <c r="J48" s="98">
        <v>0</v>
      </c>
      <c r="K48" s="98">
        <v>0</v>
      </c>
      <c r="L48" s="103">
        <f t="shared" si="1"/>
        <v>0</v>
      </c>
      <c r="M48" s="98">
        <v>0</v>
      </c>
      <c r="N48" s="99"/>
    </row>
    <row r="49" spans="1:14" ht="26" x14ac:dyDescent="0.3">
      <c r="A49" s="95">
        <f t="shared" si="2"/>
        <v>45</v>
      </c>
      <c r="B49" s="95" t="s">
        <v>214</v>
      </c>
      <c r="C49" s="99" t="s">
        <v>883</v>
      </c>
      <c r="D49" s="96">
        <v>43509</v>
      </c>
      <c r="E49" s="104">
        <v>467389</v>
      </c>
      <c r="F49" s="104">
        <v>467389</v>
      </c>
      <c r="G49" s="104">
        <v>54105.263794656224</v>
      </c>
      <c r="H49" s="86" t="s">
        <v>840</v>
      </c>
      <c r="I49" s="97">
        <f t="shared" si="0"/>
        <v>1.1316813017688021E-3</v>
      </c>
      <c r="J49" s="98">
        <v>0</v>
      </c>
      <c r="K49" s="98">
        <v>0</v>
      </c>
      <c r="L49" s="103">
        <f t="shared" si="1"/>
        <v>0</v>
      </c>
      <c r="M49" s="98">
        <v>0</v>
      </c>
      <c r="N49" s="99"/>
    </row>
    <row r="50" spans="1:14" ht="26" x14ac:dyDescent="0.3">
      <c r="A50" s="95">
        <f t="shared" si="2"/>
        <v>46</v>
      </c>
      <c r="B50" s="95" t="s">
        <v>214</v>
      </c>
      <c r="C50" s="99" t="s">
        <v>884</v>
      </c>
      <c r="D50" s="96">
        <v>43509</v>
      </c>
      <c r="E50" s="104">
        <v>721423</v>
      </c>
      <c r="F50" s="104">
        <v>721423</v>
      </c>
      <c r="G50" s="104">
        <v>56790.277798695352</v>
      </c>
      <c r="H50" s="86" t="s">
        <v>840</v>
      </c>
      <c r="I50" s="97">
        <f t="shared" si="0"/>
        <v>1.7467696496193843E-3</v>
      </c>
      <c r="J50" s="98">
        <v>0</v>
      </c>
      <c r="K50" s="98">
        <v>0</v>
      </c>
      <c r="L50" s="103">
        <f t="shared" si="1"/>
        <v>0</v>
      </c>
      <c r="M50" s="98">
        <v>0</v>
      </c>
      <c r="N50" s="99"/>
    </row>
    <row r="51" spans="1:14" ht="26" x14ac:dyDescent="0.3">
      <c r="A51" s="95">
        <f t="shared" si="2"/>
        <v>47</v>
      </c>
      <c r="B51" s="95" t="s">
        <v>214</v>
      </c>
      <c r="C51" s="99" t="s">
        <v>885</v>
      </c>
      <c r="D51" s="96">
        <v>43509</v>
      </c>
      <c r="E51" s="104">
        <v>671491</v>
      </c>
      <c r="F51" s="104">
        <v>671491</v>
      </c>
      <c r="G51" s="104">
        <v>56705.843071369483</v>
      </c>
      <c r="H51" s="86" t="s">
        <v>840</v>
      </c>
      <c r="I51" s="97">
        <f t="shared" si="0"/>
        <v>1.6258701189074509E-3</v>
      </c>
      <c r="J51" s="98">
        <v>0</v>
      </c>
      <c r="K51" s="98">
        <v>0</v>
      </c>
      <c r="L51" s="103">
        <f t="shared" si="1"/>
        <v>0</v>
      </c>
      <c r="M51" s="98">
        <v>0</v>
      </c>
      <c r="N51" s="99"/>
    </row>
    <row r="52" spans="1:14" ht="26" x14ac:dyDescent="0.3">
      <c r="A52" s="95">
        <f t="shared" si="2"/>
        <v>48</v>
      </c>
      <c r="B52" s="95" t="s">
        <v>214</v>
      </c>
      <c r="C52" s="99" t="s">
        <v>886</v>
      </c>
      <c r="D52" s="96">
        <v>43509</v>
      </c>
      <c r="E52" s="104">
        <v>262133</v>
      </c>
      <c r="F52" s="104">
        <v>262133</v>
      </c>
      <c r="G52" s="104">
        <v>31732.383823592998</v>
      </c>
      <c r="H52" s="86" t="s">
        <v>840</v>
      </c>
      <c r="I52" s="97">
        <f t="shared" si="0"/>
        <v>6.3469832340205129E-4</v>
      </c>
      <c r="J52" s="98">
        <v>0</v>
      </c>
      <c r="K52" s="98">
        <v>0</v>
      </c>
      <c r="L52" s="103">
        <f t="shared" si="1"/>
        <v>0</v>
      </c>
      <c r="M52" s="98">
        <v>0</v>
      </c>
      <c r="N52" s="99"/>
    </row>
    <row r="53" spans="1:14" ht="26" x14ac:dyDescent="0.3">
      <c r="A53" s="95">
        <f t="shared" si="2"/>
        <v>49</v>
      </c>
      <c r="B53" s="95" t="s">
        <v>214</v>
      </c>
      <c r="C53" s="99" t="s">
        <v>887</v>
      </c>
      <c r="D53" s="96">
        <v>43509</v>
      </c>
      <c r="E53" s="104">
        <v>2630595</v>
      </c>
      <c r="F53" s="104">
        <v>2630595</v>
      </c>
      <c r="G53" s="104">
        <v>130076.60551137396</v>
      </c>
      <c r="H53" s="86" t="s">
        <v>840</v>
      </c>
      <c r="I53" s="97">
        <f t="shared" si="0"/>
        <v>6.3694164262028024E-3</v>
      </c>
      <c r="J53" s="98">
        <v>0</v>
      </c>
      <c r="K53" s="98">
        <v>0</v>
      </c>
      <c r="L53" s="103">
        <f t="shared" si="1"/>
        <v>0</v>
      </c>
      <c r="M53" s="98">
        <v>0</v>
      </c>
      <c r="N53" s="99"/>
    </row>
    <row r="54" spans="1:14" ht="26" x14ac:dyDescent="0.3">
      <c r="A54" s="95">
        <f t="shared" si="2"/>
        <v>50</v>
      </c>
      <c r="B54" s="95" t="s">
        <v>214</v>
      </c>
      <c r="C54" s="99" t="s">
        <v>888</v>
      </c>
      <c r="D54" s="96">
        <v>43509</v>
      </c>
      <c r="E54" s="104">
        <v>1046376</v>
      </c>
      <c r="F54" s="104">
        <v>1046376</v>
      </c>
      <c r="G54" s="104">
        <v>70011.44446536203</v>
      </c>
      <c r="H54" s="86" t="s">
        <v>840</v>
      </c>
      <c r="I54" s="97">
        <f t="shared" si="0"/>
        <v>2.5335730062531038E-3</v>
      </c>
      <c r="J54" s="98">
        <v>0</v>
      </c>
      <c r="K54" s="98">
        <v>0</v>
      </c>
      <c r="L54" s="103">
        <f t="shared" si="1"/>
        <v>0</v>
      </c>
      <c r="M54" s="98">
        <v>0</v>
      </c>
      <c r="N54" s="99"/>
    </row>
    <row r="55" spans="1:14" ht="26" x14ac:dyDescent="0.3">
      <c r="A55" s="95">
        <f t="shared" si="2"/>
        <v>51</v>
      </c>
      <c r="B55" s="95" t="s">
        <v>214</v>
      </c>
      <c r="C55" s="99" t="s">
        <v>889</v>
      </c>
      <c r="D55" s="96">
        <v>43509</v>
      </c>
      <c r="E55" s="104">
        <v>692941</v>
      </c>
      <c r="F55" s="104">
        <v>692941</v>
      </c>
      <c r="G55" s="104">
        <v>59953.09761682403</v>
      </c>
      <c r="H55" s="86" t="s">
        <v>840</v>
      </c>
      <c r="I55" s="97">
        <f t="shared" si="0"/>
        <v>1.6778066512668792E-3</v>
      </c>
      <c r="J55" s="98">
        <v>0</v>
      </c>
      <c r="K55" s="98">
        <v>0</v>
      </c>
      <c r="L55" s="103">
        <f t="shared" si="1"/>
        <v>0</v>
      </c>
      <c r="M55" s="98">
        <v>0</v>
      </c>
      <c r="N55" s="99"/>
    </row>
    <row r="56" spans="1:14" ht="26" x14ac:dyDescent="0.3">
      <c r="A56" s="95">
        <f t="shared" si="2"/>
        <v>52</v>
      </c>
      <c r="B56" s="95" t="s">
        <v>214</v>
      </c>
      <c r="C56" s="99" t="s">
        <v>890</v>
      </c>
      <c r="D56" s="96">
        <v>43509</v>
      </c>
      <c r="E56" s="104">
        <v>771973</v>
      </c>
      <c r="F56" s="104">
        <v>771973</v>
      </c>
      <c r="G56" s="104">
        <v>57517.916664443081</v>
      </c>
      <c r="H56" s="86" t="s">
        <v>840</v>
      </c>
      <c r="I56" s="97">
        <f t="shared" si="0"/>
        <v>1.8691655335713235E-3</v>
      </c>
      <c r="J56" s="98">
        <v>0</v>
      </c>
      <c r="K56" s="98">
        <v>0</v>
      </c>
      <c r="L56" s="103">
        <f t="shared" si="1"/>
        <v>0</v>
      </c>
      <c r="M56" s="98">
        <v>0</v>
      </c>
      <c r="N56" s="99"/>
    </row>
    <row r="57" spans="1:14" ht="26" x14ac:dyDescent="0.3">
      <c r="A57" s="95">
        <f t="shared" si="2"/>
        <v>53</v>
      </c>
      <c r="B57" s="95" t="s">
        <v>214</v>
      </c>
      <c r="C57" s="99" t="s">
        <v>891</v>
      </c>
      <c r="D57" s="96">
        <v>43509</v>
      </c>
      <c r="E57" s="104">
        <v>695581</v>
      </c>
      <c r="F57" s="104">
        <v>695581</v>
      </c>
      <c r="G57" s="104">
        <v>16057.818181818182</v>
      </c>
      <c r="H57" s="86" t="s">
        <v>840</v>
      </c>
      <c r="I57" s="97">
        <f t="shared" si="0"/>
        <v>1.6841988398649628E-3</v>
      </c>
      <c r="J57" s="98">
        <v>0</v>
      </c>
      <c r="K57" s="98">
        <v>0</v>
      </c>
      <c r="L57" s="103">
        <f t="shared" si="1"/>
        <v>0</v>
      </c>
      <c r="M57" s="98">
        <v>0</v>
      </c>
      <c r="N57" s="99"/>
    </row>
    <row r="58" spans="1:14" ht="26" x14ac:dyDescent="0.3">
      <c r="A58" s="95">
        <f t="shared" si="2"/>
        <v>54</v>
      </c>
      <c r="B58" s="95" t="s">
        <v>214</v>
      </c>
      <c r="C58" s="99" t="s">
        <v>892</v>
      </c>
      <c r="D58" s="96">
        <v>43509</v>
      </c>
      <c r="E58" s="104">
        <v>581864</v>
      </c>
      <c r="F58" s="104">
        <v>581864</v>
      </c>
      <c r="G58" s="104">
        <v>45907.331824485962</v>
      </c>
      <c r="H58" s="86" t="s">
        <v>840</v>
      </c>
      <c r="I58" s="97">
        <f t="shared" si="0"/>
        <v>1.4088577372860769E-3</v>
      </c>
      <c r="J58" s="98">
        <v>0</v>
      </c>
      <c r="K58" s="98">
        <v>0</v>
      </c>
      <c r="L58" s="103">
        <f t="shared" si="1"/>
        <v>0</v>
      </c>
      <c r="M58" s="98">
        <v>0</v>
      </c>
      <c r="N58" s="99"/>
    </row>
    <row r="59" spans="1:14" ht="26" x14ac:dyDescent="0.3">
      <c r="A59" s="95">
        <f t="shared" si="2"/>
        <v>55</v>
      </c>
      <c r="B59" s="95" t="s">
        <v>214</v>
      </c>
      <c r="C59" s="99" t="s">
        <v>893</v>
      </c>
      <c r="D59" s="96">
        <v>43509</v>
      </c>
      <c r="E59" s="104">
        <v>441016</v>
      </c>
      <c r="F59" s="104">
        <v>441016</v>
      </c>
      <c r="G59" s="104">
        <v>41398.653782829402</v>
      </c>
      <c r="H59" s="86" t="s">
        <v>840</v>
      </c>
      <c r="I59" s="97">
        <f t="shared" si="0"/>
        <v>1.0678247904440839E-3</v>
      </c>
      <c r="J59" s="98">
        <v>0</v>
      </c>
      <c r="K59" s="98">
        <v>0</v>
      </c>
      <c r="L59" s="103">
        <f t="shared" si="1"/>
        <v>0</v>
      </c>
      <c r="M59" s="98">
        <v>0</v>
      </c>
      <c r="N59" s="99"/>
    </row>
    <row r="60" spans="1:14" ht="26" x14ac:dyDescent="0.3">
      <c r="A60" s="95">
        <f t="shared" si="2"/>
        <v>56</v>
      </c>
      <c r="B60" s="95" t="s">
        <v>214</v>
      </c>
      <c r="C60" s="99" t="s">
        <v>894</v>
      </c>
      <c r="D60" s="96">
        <v>43509</v>
      </c>
      <c r="E60" s="104">
        <v>438598</v>
      </c>
      <c r="F60" s="104">
        <v>438598</v>
      </c>
      <c r="G60" s="104">
        <v>35167.165309615862</v>
      </c>
      <c r="H60" s="86" t="s">
        <v>840</v>
      </c>
      <c r="I60" s="97">
        <f t="shared" si="0"/>
        <v>1.0619701267962939E-3</v>
      </c>
      <c r="J60" s="98">
        <v>0</v>
      </c>
      <c r="K60" s="98">
        <v>0</v>
      </c>
      <c r="L60" s="103">
        <f t="shared" si="1"/>
        <v>0</v>
      </c>
      <c r="M60" s="98">
        <v>0</v>
      </c>
      <c r="N60" s="99"/>
    </row>
    <row r="61" spans="1:14" ht="26" x14ac:dyDescent="0.3">
      <c r="A61" s="95">
        <f t="shared" si="2"/>
        <v>57</v>
      </c>
      <c r="B61" s="95" t="s">
        <v>214</v>
      </c>
      <c r="C61" s="99" t="s">
        <v>895</v>
      </c>
      <c r="D61" s="96">
        <v>43509</v>
      </c>
      <c r="E61" s="104">
        <v>401158</v>
      </c>
      <c r="F61" s="104">
        <v>401158</v>
      </c>
      <c r="G61" s="104">
        <v>32227.035188551716</v>
      </c>
      <c r="H61" s="86" t="s">
        <v>840</v>
      </c>
      <c r="I61" s="97">
        <f t="shared" si="0"/>
        <v>9.7131727031438283E-4</v>
      </c>
      <c r="J61" s="98">
        <v>0</v>
      </c>
      <c r="K61" s="98">
        <v>0</v>
      </c>
      <c r="L61" s="103">
        <f t="shared" si="1"/>
        <v>0</v>
      </c>
      <c r="M61" s="98">
        <v>0</v>
      </c>
      <c r="N61" s="99"/>
    </row>
    <row r="62" spans="1:14" ht="26" x14ac:dyDescent="0.3">
      <c r="A62" s="95">
        <f t="shared" si="2"/>
        <v>58</v>
      </c>
      <c r="B62" s="95" t="s">
        <v>214</v>
      </c>
      <c r="C62" s="99" t="s">
        <v>896</v>
      </c>
      <c r="D62" s="96">
        <v>43509</v>
      </c>
      <c r="E62" s="104">
        <v>169493</v>
      </c>
      <c r="F62" s="104">
        <v>169493</v>
      </c>
      <c r="G62" s="104">
        <v>21094.463353060084</v>
      </c>
      <c r="H62" s="86" t="s">
        <v>840</v>
      </c>
      <c r="I62" s="97">
        <f t="shared" si="0"/>
        <v>4.103906144147585E-4</v>
      </c>
      <c r="J62" s="98">
        <v>0</v>
      </c>
      <c r="K62" s="98">
        <v>0</v>
      </c>
      <c r="L62" s="103">
        <f t="shared" si="1"/>
        <v>0</v>
      </c>
      <c r="M62" s="98">
        <v>0</v>
      </c>
      <c r="N62" s="99"/>
    </row>
    <row r="63" spans="1:14" ht="26" x14ac:dyDescent="0.3">
      <c r="A63" s="95">
        <f t="shared" si="2"/>
        <v>59</v>
      </c>
      <c r="B63" s="95" t="s">
        <v>214</v>
      </c>
      <c r="C63" s="99" t="s">
        <v>897</v>
      </c>
      <c r="D63" s="96">
        <v>43509</v>
      </c>
      <c r="E63" s="104">
        <v>337841</v>
      </c>
      <c r="F63" s="104">
        <v>337841</v>
      </c>
      <c r="G63" s="104">
        <v>33072.840984139053</v>
      </c>
      <c r="H63" s="86" t="s">
        <v>840</v>
      </c>
      <c r="I63" s="97">
        <f t="shared" si="0"/>
        <v>8.1800885915345428E-4</v>
      </c>
      <c r="J63" s="98">
        <v>0</v>
      </c>
      <c r="K63" s="98">
        <v>0</v>
      </c>
      <c r="L63" s="103">
        <f t="shared" si="1"/>
        <v>0</v>
      </c>
      <c r="M63" s="98">
        <v>0</v>
      </c>
      <c r="N63" s="99"/>
    </row>
    <row r="64" spans="1:14" ht="26" x14ac:dyDescent="0.3">
      <c r="A64" s="95">
        <f t="shared" si="2"/>
        <v>60</v>
      </c>
      <c r="B64" s="95" t="s">
        <v>214</v>
      </c>
      <c r="C64" s="99" t="s">
        <v>898</v>
      </c>
      <c r="D64" s="96">
        <v>43509</v>
      </c>
      <c r="E64" s="104">
        <v>196206</v>
      </c>
      <c r="F64" s="104">
        <v>196206</v>
      </c>
      <c r="G64" s="104">
        <v>22916.113049437452</v>
      </c>
      <c r="H64" s="86" t="s">
        <v>840</v>
      </c>
      <c r="I64" s="97">
        <f t="shared" si="0"/>
        <v>4.7507036214983569E-4</v>
      </c>
      <c r="J64" s="98">
        <v>0</v>
      </c>
      <c r="K64" s="98">
        <v>0</v>
      </c>
      <c r="L64" s="103">
        <f t="shared" si="1"/>
        <v>0</v>
      </c>
      <c r="M64" s="98">
        <v>0</v>
      </c>
      <c r="N64" s="99"/>
    </row>
    <row r="65" spans="1:14" ht="26" x14ac:dyDescent="0.3">
      <c r="A65" s="95">
        <f t="shared" si="2"/>
        <v>61</v>
      </c>
      <c r="B65" s="95" t="s">
        <v>214</v>
      </c>
      <c r="C65" s="99" t="s">
        <v>899</v>
      </c>
      <c r="D65" s="96">
        <v>43509</v>
      </c>
      <c r="E65" s="104">
        <v>202561</v>
      </c>
      <c r="F65" s="104">
        <v>202561</v>
      </c>
      <c r="G65" s="104">
        <v>26106.540790793326</v>
      </c>
      <c r="H65" s="86" t="s">
        <v>840</v>
      </c>
      <c r="I65" s="97">
        <f t="shared" si="0"/>
        <v>4.904576191728738E-4</v>
      </c>
      <c r="J65" s="98">
        <v>0</v>
      </c>
      <c r="K65" s="98">
        <v>0</v>
      </c>
      <c r="L65" s="103">
        <f t="shared" si="1"/>
        <v>0</v>
      </c>
      <c r="M65" s="98">
        <v>0</v>
      </c>
      <c r="N65" s="99"/>
    </row>
    <row r="66" spans="1:14" ht="26" x14ac:dyDescent="0.3">
      <c r="A66" s="95">
        <f t="shared" si="2"/>
        <v>62</v>
      </c>
      <c r="B66" s="95" t="s">
        <v>214</v>
      </c>
      <c r="C66" s="99" t="s">
        <v>900</v>
      </c>
      <c r="D66" s="96">
        <v>43509</v>
      </c>
      <c r="E66" s="104">
        <v>236379</v>
      </c>
      <c r="F66" s="104">
        <v>236379</v>
      </c>
      <c r="G66" s="104">
        <v>26864.742421329858</v>
      </c>
      <c r="H66" s="86" t="s">
        <v>840</v>
      </c>
      <c r="I66" s="97">
        <f t="shared" si="0"/>
        <v>5.7234058660089911E-4</v>
      </c>
      <c r="J66" s="98">
        <v>0</v>
      </c>
      <c r="K66" s="98">
        <v>0</v>
      </c>
      <c r="L66" s="103">
        <f t="shared" si="1"/>
        <v>0</v>
      </c>
      <c r="M66" s="98">
        <v>0</v>
      </c>
      <c r="N66" s="99"/>
    </row>
    <row r="67" spans="1:14" ht="26" x14ac:dyDescent="0.3">
      <c r="A67" s="95">
        <f t="shared" si="2"/>
        <v>63</v>
      </c>
      <c r="B67" s="95" t="s">
        <v>214</v>
      </c>
      <c r="C67" s="99" t="s">
        <v>901</v>
      </c>
      <c r="D67" s="96">
        <v>43509</v>
      </c>
      <c r="E67" s="104">
        <v>122337</v>
      </c>
      <c r="F67" s="104">
        <v>122337</v>
      </c>
      <c r="G67" s="104">
        <v>21877.320585159214</v>
      </c>
      <c r="H67" s="86" t="s">
        <v>840</v>
      </c>
      <c r="I67" s="97">
        <f t="shared" si="0"/>
        <v>2.9621256686505231E-4</v>
      </c>
      <c r="J67" s="98">
        <v>0</v>
      </c>
      <c r="K67" s="98">
        <v>0</v>
      </c>
      <c r="L67" s="103">
        <f t="shared" si="1"/>
        <v>0</v>
      </c>
      <c r="M67" s="98">
        <v>0</v>
      </c>
      <c r="N67" s="99"/>
    </row>
    <row r="68" spans="1:14" ht="26" x14ac:dyDescent="0.3">
      <c r="A68" s="95">
        <f t="shared" si="2"/>
        <v>64</v>
      </c>
      <c r="B68" s="95" t="s">
        <v>214</v>
      </c>
      <c r="C68" s="99" t="s">
        <v>902</v>
      </c>
      <c r="D68" s="96">
        <v>43509</v>
      </c>
      <c r="E68" s="104">
        <v>620566</v>
      </c>
      <c r="F68" s="104">
        <v>620566</v>
      </c>
      <c r="G68" s="104">
        <v>44436.064151833227</v>
      </c>
      <c r="H68" s="86" t="s">
        <v>840</v>
      </c>
      <c r="I68" s="97">
        <f t="shared" si="0"/>
        <v>1.5025662536205567E-3</v>
      </c>
      <c r="J68" s="98">
        <v>0</v>
      </c>
      <c r="K68" s="98">
        <v>0</v>
      </c>
      <c r="L68" s="103">
        <f t="shared" si="1"/>
        <v>0</v>
      </c>
      <c r="M68" s="98">
        <v>0</v>
      </c>
      <c r="N68" s="99"/>
    </row>
    <row r="69" spans="1:14" ht="26" x14ac:dyDescent="0.3">
      <c r="A69" s="95">
        <f t="shared" si="2"/>
        <v>65</v>
      </c>
      <c r="B69" s="95" t="s">
        <v>214</v>
      </c>
      <c r="C69" s="99" t="s">
        <v>903</v>
      </c>
      <c r="D69" s="96">
        <v>43509</v>
      </c>
      <c r="E69" s="104">
        <v>516741</v>
      </c>
      <c r="F69" s="104">
        <v>516741</v>
      </c>
      <c r="G69" s="104">
        <v>43095.131844178206</v>
      </c>
      <c r="H69" s="86" t="s">
        <v>840</v>
      </c>
      <c r="I69" s="97">
        <f t="shared" si="0"/>
        <v>1.2511764880160049E-3</v>
      </c>
      <c r="J69" s="98">
        <v>0</v>
      </c>
      <c r="K69" s="98">
        <v>0</v>
      </c>
      <c r="L69" s="103">
        <f t="shared" si="1"/>
        <v>0</v>
      </c>
      <c r="M69" s="98">
        <v>0</v>
      </c>
      <c r="N69" s="99"/>
    </row>
    <row r="70" spans="1:14" ht="26" x14ac:dyDescent="0.3">
      <c r="A70" s="95">
        <f t="shared" si="2"/>
        <v>66</v>
      </c>
      <c r="B70" s="95" t="s">
        <v>214</v>
      </c>
      <c r="C70" s="99" t="s">
        <v>904</v>
      </c>
      <c r="D70" s="96">
        <v>43509</v>
      </c>
      <c r="E70" s="104">
        <v>380640</v>
      </c>
      <c r="F70" s="104">
        <v>380640</v>
      </c>
      <c r="G70" s="104">
        <v>42198.712674378919</v>
      </c>
      <c r="H70" s="86" t="s">
        <v>840</v>
      </c>
      <c r="I70" s="97">
        <f t="shared" ref="I70:I133" si="3">F70/$F$908</f>
        <v>9.2163737423276283E-4</v>
      </c>
      <c r="J70" s="98">
        <v>0</v>
      </c>
      <c r="K70" s="98">
        <v>0</v>
      </c>
      <c r="L70" s="103">
        <f t="shared" ref="L70:L133" si="4">E70-F70</f>
        <v>0</v>
      </c>
      <c r="M70" s="98">
        <v>0</v>
      </c>
      <c r="N70" s="99"/>
    </row>
    <row r="71" spans="1:14" ht="26" x14ac:dyDescent="0.3">
      <c r="A71" s="95">
        <f t="shared" ref="A71:A134" si="5">A70+1</f>
        <v>67</v>
      </c>
      <c r="B71" s="95" t="s">
        <v>214</v>
      </c>
      <c r="C71" s="99" t="s">
        <v>905</v>
      </c>
      <c r="D71" s="96">
        <v>43509</v>
      </c>
      <c r="E71" s="104">
        <v>512732</v>
      </c>
      <c r="F71" s="104">
        <v>512732</v>
      </c>
      <c r="G71" s="104">
        <v>36281.937134762229</v>
      </c>
      <c r="H71" s="86" t="s">
        <v>840</v>
      </c>
      <c r="I71" s="97">
        <f t="shared" si="3"/>
        <v>1.2414695622244454E-3</v>
      </c>
      <c r="J71" s="98">
        <v>0</v>
      </c>
      <c r="K71" s="98">
        <v>0</v>
      </c>
      <c r="L71" s="103">
        <f t="shared" si="4"/>
        <v>0</v>
      </c>
      <c r="M71" s="98">
        <v>0</v>
      </c>
      <c r="N71" s="99"/>
    </row>
    <row r="72" spans="1:14" ht="26" x14ac:dyDescent="0.3">
      <c r="A72" s="95">
        <f t="shared" si="5"/>
        <v>68</v>
      </c>
      <c r="B72" s="95" t="s">
        <v>214</v>
      </c>
      <c r="C72" s="99" t="s">
        <v>906</v>
      </c>
      <c r="D72" s="96">
        <v>43509</v>
      </c>
      <c r="E72" s="104">
        <v>650328</v>
      </c>
      <c r="F72" s="104">
        <v>650328</v>
      </c>
      <c r="G72" s="104">
        <v>39779.954594886978</v>
      </c>
      <c r="H72" s="86" t="s">
        <v>840</v>
      </c>
      <c r="I72" s="97">
        <f t="shared" si="3"/>
        <v>1.5746284949297083E-3</v>
      </c>
      <c r="J72" s="98">
        <v>0</v>
      </c>
      <c r="K72" s="98">
        <v>0</v>
      </c>
      <c r="L72" s="103">
        <f t="shared" si="4"/>
        <v>0</v>
      </c>
      <c r="M72" s="98">
        <v>0</v>
      </c>
      <c r="N72" s="99"/>
    </row>
    <row r="73" spans="1:14" ht="26" x14ac:dyDescent="0.3">
      <c r="A73" s="95">
        <f t="shared" si="5"/>
        <v>69</v>
      </c>
      <c r="B73" s="95" t="s">
        <v>214</v>
      </c>
      <c r="C73" s="99" t="s">
        <v>907</v>
      </c>
      <c r="D73" s="96">
        <v>43509</v>
      </c>
      <c r="E73" s="104">
        <v>505985</v>
      </c>
      <c r="F73" s="104">
        <v>505985</v>
      </c>
      <c r="G73" s="104">
        <v>37228.937412488121</v>
      </c>
      <c r="H73" s="86" t="s">
        <v>840</v>
      </c>
      <c r="I73" s="97">
        <f t="shared" si="3"/>
        <v>1.2251331620459344E-3</v>
      </c>
      <c r="J73" s="98">
        <v>0</v>
      </c>
      <c r="K73" s="98">
        <v>0</v>
      </c>
      <c r="L73" s="103">
        <f t="shared" si="4"/>
        <v>0</v>
      </c>
      <c r="M73" s="98">
        <v>0</v>
      </c>
      <c r="N73" s="99"/>
    </row>
    <row r="74" spans="1:14" ht="26" x14ac:dyDescent="0.3">
      <c r="A74" s="95">
        <f t="shared" si="5"/>
        <v>70</v>
      </c>
      <c r="B74" s="95" t="s">
        <v>214</v>
      </c>
      <c r="C74" s="99" t="s">
        <v>908</v>
      </c>
      <c r="D74" s="96">
        <v>43509</v>
      </c>
      <c r="E74" s="104">
        <v>711783</v>
      </c>
      <c r="F74" s="104">
        <v>711783</v>
      </c>
      <c r="G74" s="104">
        <v>71640.440473966883</v>
      </c>
      <c r="H74" s="86" t="s">
        <v>840</v>
      </c>
      <c r="I74" s="97">
        <f t="shared" si="3"/>
        <v>1.7234284761021401E-3</v>
      </c>
      <c r="J74" s="98">
        <v>0</v>
      </c>
      <c r="K74" s="98">
        <v>0</v>
      </c>
      <c r="L74" s="103">
        <f t="shared" si="4"/>
        <v>0</v>
      </c>
      <c r="M74" s="98">
        <v>0</v>
      </c>
      <c r="N74" s="99"/>
    </row>
    <row r="75" spans="1:14" ht="26" x14ac:dyDescent="0.3">
      <c r="A75" s="95">
        <f t="shared" si="5"/>
        <v>71</v>
      </c>
      <c r="B75" s="95" t="s">
        <v>214</v>
      </c>
      <c r="C75" s="99" t="s">
        <v>909</v>
      </c>
      <c r="D75" s="96">
        <v>43509</v>
      </c>
      <c r="E75" s="104">
        <v>944195</v>
      </c>
      <c r="F75" s="104">
        <v>944195</v>
      </c>
      <c r="G75" s="104">
        <v>62968.611132028687</v>
      </c>
      <c r="H75" s="86" t="s">
        <v>840</v>
      </c>
      <c r="I75" s="97">
        <f t="shared" si="3"/>
        <v>2.2861638308209948E-3</v>
      </c>
      <c r="J75" s="98">
        <v>0</v>
      </c>
      <c r="K75" s="98">
        <v>0</v>
      </c>
      <c r="L75" s="103">
        <f t="shared" si="4"/>
        <v>0</v>
      </c>
      <c r="M75" s="98">
        <v>0</v>
      </c>
      <c r="N75" s="99"/>
    </row>
    <row r="76" spans="1:14" ht="26" x14ac:dyDescent="0.3">
      <c r="A76" s="95">
        <f t="shared" si="5"/>
        <v>72</v>
      </c>
      <c r="B76" s="95" t="s">
        <v>214</v>
      </c>
      <c r="C76" s="99" t="s">
        <v>910</v>
      </c>
      <c r="D76" s="96">
        <v>43509</v>
      </c>
      <c r="E76" s="104">
        <v>1021107</v>
      </c>
      <c r="F76" s="104">
        <v>1021107</v>
      </c>
      <c r="G76" s="104">
        <v>65071.434530948936</v>
      </c>
      <c r="H76" s="86" t="s">
        <v>840</v>
      </c>
      <c r="I76" s="97">
        <f t="shared" si="3"/>
        <v>2.4723895919784933E-3</v>
      </c>
      <c r="J76" s="98">
        <v>0</v>
      </c>
      <c r="K76" s="98">
        <v>0</v>
      </c>
      <c r="L76" s="103">
        <f t="shared" si="4"/>
        <v>0</v>
      </c>
      <c r="M76" s="98">
        <v>0</v>
      </c>
      <c r="N76" s="99"/>
    </row>
    <row r="77" spans="1:14" ht="26" x14ac:dyDescent="0.3">
      <c r="A77" s="95">
        <f t="shared" si="5"/>
        <v>73</v>
      </c>
      <c r="B77" s="95" t="s">
        <v>214</v>
      </c>
      <c r="C77" s="99" t="s">
        <v>911</v>
      </c>
      <c r="D77" s="96">
        <v>43509</v>
      </c>
      <c r="E77" s="104">
        <v>1174383</v>
      </c>
      <c r="F77" s="104">
        <v>1174383</v>
      </c>
      <c r="G77" s="104">
        <v>76511.897616824033</v>
      </c>
      <c r="H77" s="86" t="s">
        <v>840</v>
      </c>
      <c r="I77" s="97">
        <f t="shared" si="3"/>
        <v>2.8435142509026764E-3</v>
      </c>
      <c r="J77" s="98">
        <v>0</v>
      </c>
      <c r="K77" s="98">
        <v>0</v>
      </c>
      <c r="L77" s="103">
        <f t="shared" si="4"/>
        <v>0</v>
      </c>
      <c r="M77" s="98">
        <v>0</v>
      </c>
      <c r="N77" s="99"/>
    </row>
    <row r="78" spans="1:14" ht="26" x14ac:dyDescent="0.3">
      <c r="A78" s="95">
        <f t="shared" si="5"/>
        <v>74</v>
      </c>
      <c r="B78" s="95" t="s">
        <v>214</v>
      </c>
      <c r="C78" s="99" t="s">
        <v>912</v>
      </c>
      <c r="D78" s="96">
        <v>43509</v>
      </c>
      <c r="E78" s="104">
        <v>435333</v>
      </c>
      <c r="F78" s="104">
        <v>435333</v>
      </c>
      <c r="G78" s="104">
        <v>38074.353014331326</v>
      </c>
      <c r="H78" s="86" t="s">
        <v>840</v>
      </c>
      <c r="I78" s="97">
        <f t="shared" si="3"/>
        <v>1.0540646359732853E-3</v>
      </c>
      <c r="J78" s="98">
        <v>0</v>
      </c>
      <c r="K78" s="98">
        <v>0</v>
      </c>
      <c r="L78" s="103">
        <f t="shared" si="4"/>
        <v>0</v>
      </c>
      <c r="M78" s="98">
        <v>0</v>
      </c>
      <c r="N78" s="99"/>
    </row>
    <row r="79" spans="1:14" ht="26" x14ac:dyDescent="0.3">
      <c r="A79" s="95">
        <f t="shared" si="5"/>
        <v>75</v>
      </c>
      <c r="B79" s="95" t="s">
        <v>214</v>
      </c>
      <c r="C79" s="99" t="s">
        <v>913</v>
      </c>
      <c r="D79" s="96">
        <v>43509</v>
      </c>
      <c r="E79" s="104">
        <v>1572528</v>
      </c>
      <c r="F79" s="104">
        <v>1572528</v>
      </c>
      <c r="G79" s="104">
        <v>91447.877573693389</v>
      </c>
      <c r="H79" s="86" t="s">
        <v>840</v>
      </c>
      <c r="I79" s="97">
        <f t="shared" si="3"/>
        <v>3.8075361938511403E-3</v>
      </c>
      <c r="J79" s="98">
        <v>0</v>
      </c>
      <c r="K79" s="98">
        <v>0</v>
      </c>
      <c r="L79" s="103">
        <f t="shared" si="4"/>
        <v>0</v>
      </c>
      <c r="M79" s="98">
        <v>0</v>
      </c>
      <c r="N79" s="99"/>
    </row>
    <row r="80" spans="1:14" ht="26" x14ac:dyDescent="0.3">
      <c r="A80" s="95">
        <f t="shared" si="5"/>
        <v>76</v>
      </c>
      <c r="B80" s="95" t="s">
        <v>214</v>
      </c>
      <c r="C80" s="99" t="s">
        <v>914</v>
      </c>
      <c r="D80" s="96">
        <v>43509</v>
      </c>
      <c r="E80" s="104">
        <v>439825</v>
      </c>
      <c r="F80" s="104">
        <v>439825</v>
      </c>
      <c r="G80" s="104">
        <v>34160.583333333328</v>
      </c>
      <c r="H80" s="86" t="s">
        <v>840</v>
      </c>
      <c r="I80" s="97">
        <f t="shared" si="3"/>
        <v>1.0649410417242669E-3</v>
      </c>
      <c r="J80" s="98">
        <v>0</v>
      </c>
      <c r="K80" s="98">
        <v>0</v>
      </c>
      <c r="L80" s="103">
        <f t="shared" si="4"/>
        <v>0</v>
      </c>
      <c r="M80" s="98">
        <v>0</v>
      </c>
      <c r="N80" s="99"/>
    </row>
    <row r="81" spans="1:14" ht="26" x14ac:dyDescent="0.3">
      <c r="A81" s="95">
        <f t="shared" si="5"/>
        <v>77</v>
      </c>
      <c r="B81" s="95" t="s">
        <v>214</v>
      </c>
      <c r="C81" s="99" t="s">
        <v>915</v>
      </c>
      <c r="D81" s="96">
        <v>43509</v>
      </c>
      <c r="E81" s="104">
        <v>358780</v>
      </c>
      <c r="F81" s="104">
        <v>358780</v>
      </c>
      <c r="G81" s="104">
        <v>34904.906880500625</v>
      </c>
      <c r="H81" s="86" t="s">
        <v>840</v>
      </c>
      <c r="I81" s="97">
        <f t="shared" si="3"/>
        <v>8.6870811561378378E-4</v>
      </c>
      <c r="J81" s="98">
        <v>0</v>
      </c>
      <c r="K81" s="98">
        <v>0</v>
      </c>
      <c r="L81" s="103">
        <f t="shared" si="4"/>
        <v>0</v>
      </c>
      <c r="M81" s="98">
        <v>0</v>
      </c>
      <c r="N81" s="99"/>
    </row>
    <row r="82" spans="1:14" ht="26" x14ac:dyDescent="0.3">
      <c r="A82" s="95">
        <f t="shared" si="5"/>
        <v>78</v>
      </c>
      <c r="B82" s="95" t="s">
        <v>214</v>
      </c>
      <c r="C82" s="99" t="s">
        <v>916</v>
      </c>
      <c r="D82" s="96">
        <v>43509</v>
      </c>
      <c r="E82" s="104">
        <v>354314</v>
      </c>
      <c r="F82" s="104">
        <v>354314</v>
      </c>
      <c r="G82" s="104">
        <v>35172.555088068984</v>
      </c>
      <c r="H82" s="86" t="s">
        <v>840</v>
      </c>
      <c r="I82" s="97">
        <f t="shared" si="3"/>
        <v>8.5789466323535921E-4</v>
      </c>
      <c r="J82" s="98">
        <v>0</v>
      </c>
      <c r="K82" s="98">
        <v>0</v>
      </c>
      <c r="L82" s="103">
        <f t="shared" si="4"/>
        <v>0</v>
      </c>
      <c r="M82" s="98">
        <v>0</v>
      </c>
      <c r="N82" s="99"/>
    </row>
    <row r="83" spans="1:14" ht="26" x14ac:dyDescent="0.3">
      <c r="A83" s="95">
        <f t="shared" si="5"/>
        <v>79</v>
      </c>
      <c r="B83" s="95" t="s">
        <v>214</v>
      </c>
      <c r="C83" s="99" t="s">
        <v>917</v>
      </c>
      <c r="D83" s="96">
        <v>43509</v>
      </c>
      <c r="E83" s="104">
        <v>316558</v>
      </c>
      <c r="F83" s="104">
        <v>316558</v>
      </c>
      <c r="G83" s="104">
        <v>31794.16400723116</v>
      </c>
      <c r="H83" s="86" t="s">
        <v>840</v>
      </c>
      <c r="I83" s="97">
        <f t="shared" si="3"/>
        <v>7.6647668114852602E-4</v>
      </c>
      <c r="J83" s="98">
        <v>0</v>
      </c>
      <c r="K83" s="98">
        <v>0</v>
      </c>
      <c r="L83" s="103">
        <f t="shared" si="4"/>
        <v>0</v>
      </c>
      <c r="M83" s="98">
        <v>0</v>
      </c>
      <c r="N83" s="99"/>
    </row>
    <row r="84" spans="1:14" ht="26" x14ac:dyDescent="0.3">
      <c r="A84" s="95">
        <f t="shared" si="5"/>
        <v>80</v>
      </c>
      <c r="B84" s="95" t="s">
        <v>214</v>
      </c>
      <c r="C84" s="99" t="s">
        <v>918</v>
      </c>
      <c r="D84" s="96">
        <v>43509</v>
      </c>
      <c r="E84" s="104">
        <v>322878</v>
      </c>
      <c r="F84" s="104">
        <v>322878</v>
      </c>
      <c r="G84" s="104">
        <v>34100.031407399714</v>
      </c>
      <c r="H84" s="86" t="s">
        <v>840</v>
      </c>
      <c r="I84" s="97">
        <f t="shared" si="3"/>
        <v>7.8177919324696826E-4</v>
      </c>
      <c r="J84" s="98">
        <v>0</v>
      </c>
      <c r="K84" s="98">
        <v>0</v>
      </c>
      <c r="L84" s="103">
        <f t="shared" si="4"/>
        <v>0</v>
      </c>
      <c r="M84" s="98">
        <v>0</v>
      </c>
      <c r="N84" s="99"/>
    </row>
    <row r="85" spans="1:14" ht="26" x14ac:dyDescent="0.3">
      <c r="A85" s="95">
        <f t="shared" si="5"/>
        <v>81</v>
      </c>
      <c r="B85" s="95" t="s">
        <v>214</v>
      </c>
      <c r="C85" s="99" t="s">
        <v>919</v>
      </c>
      <c r="D85" s="96">
        <v>43509</v>
      </c>
      <c r="E85" s="104">
        <v>1099088</v>
      </c>
      <c r="F85" s="104">
        <v>1099088</v>
      </c>
      <c r="G85" s="104">
        <v>70397.130950157371</v>
      </c>
      <c r="H85" s="86" t="s">
        <v>840</v>
      </c>
      <c r="I85" s="97">
        <f t="shared" si="3"/>
        <v>2.6612037052615037E-3</v>
      </c>
      <c r="J85" s="98">
        <v>0</v>
      </c>
      <c r="K85" s="98">
        <v>0</v>
      </c>
      <c r="L85" s="103">
        <f t="shared" si="4"/>
        <v>0</v>
      </c>
      <c r="M85" s="98">
        <v>0</v>
      </c>
      <c r="N85" s="99"/>
    </row>
    <row r="86" spans="1:14" ht="26" x14ac:dyDescent="0.3">
      <c r="A86" s="95">
        <f t="shared" si="5"/>
        <v>82</v>
      </c>
      <c r="B86" s="95" t="s">
        <v>214</v>
      </c>
      <c r="C86" s="99" t="s">
        <v>920</v>
      </c>
      <c r="D86" s="96">
        <v>43509</v>
      </c>
      <c r="E86" s="104">
        <v>203507</v>
      </c>
      <c r="F86" s="104">
        <v>203507</v>
      </c>
      <c r="G86" s="104">
        <v>0</v>
      </c>
      <c r="H86" s="86" t="s">
        <v>840</v>
      </c>
      <c r="I86" s="97">
        <f t="shared" si="3"/>
        <v>4.9274815342052031E-4</v>
      </c>
      <c r="J86" s="98">
        <v>0</v>
      </c>
      <c r="K86" s="98">
        <v>0</v>
      </c>
      <c r="L86" s="103">
        <f t="shared" si="4"/>
        <v>0</v>
      </c>
      <c r="M86" s="98">
        <v>0</v>
      </c>
      <c r="N86" s="99"/>
    </row>
    <row r="87" spans="1:14" ht="26" x14ac:dyDescent="0.3">
      <c r="A87" s="95">
        <f t="shared" si="5"/>
        <v>83</v>
      </c>
      <c r="B87" s="95" t="s">
        <v>214</v>
      </c>
      <c r="C87" s="99" t="s">
        <v>921</v>
      </c>
      <c r="D87" s="96">
        <v>43509</v>
      </c>
      <c r="E87" s="104">
        <v>30287</v>
      </c>
      <c r="F87" s="104">
        <v>30287</v>
      </c>
      <c r="G87" s="104">
        <v>0</v>
      </c>
      <c r="H87" s="86" t="s">
        <v>840</v>
      </c>
      <c r="I87" s="97">
        <f t="shared" si="3"/>
        <v>7.333341517808871E-5</v>
      </c>
      <c r="J87" s="98">
        <v>0</v>
      </c>
      <c r="K87" s="98">
        <v>0</v>
      </c>
      <c r="L87" s="103">
        <f t="shared" si="4"/>
        <v>0</v>
      </c>
      <c r="M87" s="98">
        <v>0</v>
      </c>
      <c r="N87" s="99"/>
    </row>
    <row r="88" spans="1:14" ht="26" x14ac:dyDescent="0.3">
      <c r="A88" s="95">
        <f t="shared" si="5"/>
        <v>84</v>
      </c>
      <c r="B88" s="95" t="s">
        <v>214</v>
      </c>
      <c r="C88" s="99" t="s">
        <v>922</v>
      </c>
      <c r="D88" s="96">
        <v>43509</v>
      </c>
      <c r="E88" s="104">
        <v>96509</v>
      </c>
      <c r="F88" s="104">
        <v>96509</v>
      </c>
      <c r="G88" s="104">
        <v>0</v>
      </c>
      <c r="H88" s="86" t="s">
        <v>840</v>
      </c>
      <c r="I88" s="97">
        <f t="shared" si="3"/>
        <v>2.3367565508046896E-4</v>
      </c>
      <c r="J88" s="98">
        <v>0</v>
      </c>
      <c r="K88" s="98">
        <v>0</v>
      </c>
      <c r="L88" s="103">
        <f t="shared" si="4"/>
        <v>0</v>
      </c>
      <c r="M88" s="98">
        <v>0</v>
      </c>
      <c r="N88" s="99"/>
    </row>
    <row r="89" spans="1:14" ht="26" x14ac:dyDescent="0.3">
      <c r="A89" s="95">
        <f t="shared" si="5"/>
        <v>85</v>
      </c>
      <c r="B89" s="95" t="s">
        <v>214</v>
      </c>
      <c r="C89" s="99" t="s">
        <v>923</v>
      </c>
      <c r="D89" s="96">
        <v>43509</v>
      </c>
      <c r="E89" s="104">
        <v>71577</v>
      </c>
      <c r="F89" s="104">
        <v>71577</v>
      </c>
      <c r="G89" s="104">
        <v>0</v>
      </c>
      <c r="H89" s="86" t="s">
        <v>840</v>
      </c>
      <c r="I89" s="97">
        <f t="shared" si="3"/>
        <v>1.7330821336553821E-4</v>
      </c>
      <c r="J89" s="98">
        <v>0</v>
      </c>
      <c r="K89" s="98">
        <v>0</v>
      </c>
      <c r="L89" s="103">
        <f t="shared" si="4"/>
        <v>0</v>
      </c>
      <c r="M89" s="98">
        <v>0</v>
      </c>
      <c r="N89" s="99"/>
    </row>
    <row r="90" spans="1:14" ht="26" x14ac:dyDescent="0.3">
      <c r="A90" s="95">
        <f t="shared" si="5"/>
        <v>86</v>
      </c>
      <c r="B90" s="95" t="s">
        <v>214</v>
      </c>
      <c r="C90" s="99" t="s">
        <v>924</v>
      </c>
      <c r="D90" s="96">
        <v>43509</v>
      </c>
      <c r="E90" s="104">
        <v>42870</v>
      </c>
      <c r="F90" s="104">
        <v>42870</v>
      </c>
      <c r="G90" s="104">
        <v>0</v>
      </c>
      <c r="H90" s="86" t="s">
        <v>840</v>
      </c>
      <c r="I90" s="97">
        <f t="shared" si="3"/>
        <v>1.0380042621206006E-4</v>
      </c>
      <c r="J90" s="98">
        <v>0</v>
      </c>
      <c r="K90" s="98">
        <v>0</v>
      </c>
      <c r="L90" s="103">
        <f t="shared" si="4"/>
        <v>0</v>
      </c>
      <c r="M90" s="98">
        <v>0</v>
      </c>
      <c r="N90" s="99"/>
    </row>
    <row r="91" spans="1:14" ht="26" x14ac:dyDescent="0.3">
      <c r="A91" s="95">
        <f t="shared" si="5"/>
        <v>87</v>
      </c>
      <c r="B91" s="95" t="s">
        <v>214</v>
      </c>
      <c r="C91" s="99" t="s">
        <v>925</v>
      </c>
      <c r="D91" s="96">
        <v>43509</v>
      </c>
      <c r="E91" s="104">
        <v>72821</v>
      </c>
      <c r="F91" s="104">
        <v>72821</v>
      </c>
      <c r="G91" s="104">
        <v>0</v>
      </c>
      <c r="H91" s="86" t="s">
        <v>840</v>
      </c>
      <c r="I91" s="97">
        <f t="shared" si="3"/>
        <v>1.7632029011402907E-4</v>
      </c>
      <c r="J91" s="98">
        <v>0</v>
      </c>
      <c r="K91" s="98">
        <v>0</v>
      </c>
      <c r="L91" s="103">
        <f t="shared" si="4"/>
        <v>0</v>
      </c>
      <c r="M91" s="98">
        <v>0</v>
      </c>
      <c r="N91" s="99"/>
    </row>
    <row r="92" spans="1:14" ht="26" x14ac:dyDescent="0.3">
      <c r="A92" s="95">
        <f t="shared" si="5"/>
        <v>88</v>
      </c>
      <c r="B92" s="95" t="s">
        <v>214</v>
      </c>
      <c r="C92" s="99" t="s">
        <v>926</v>
      </c>
      <c r="D92" s="96">
        <v>43509</v>
      </c>
      <c r="E92" s="104">
        <v>331261</v>
      </c>
      <c r="F92" s="104">
        <v>331261</v>
      </c>
      <c r="G92" s="104">
        <v>0</v>
      </c>
      <c r="H92" s="86" t="s">
        <v>840</v>
      </c>
      <c r="I92" s="97">
        <f t="shared" si="3"/>
        <v>8.0207681332944317E-4</v>
      </c>
      <c r="J92" s="98">
        <v>0</v>
      </c>
      <c r="K92" s="98">
        <v>0</v>
      </c>
      <c r="L92" s="103">
        <f t="shared" si="4"/>
        <v>0</v>
      </c>
      <c r="M92" s="98">
        <v>0</v>
      </c>
      <c r="N92" s="99"/>
    </row>
    <row r="93" spans="1:14" ht="26" x14ac:dyDescent="0.3">
      <c r="A93" s="95">
        <f t="shared" si="5"/>
        <v>89</v>
      </c>
      <c r="B93" s="95" t="s">
        <v>214</v>
      </c>
      <c r="C93" s="99" t="s">
        <v>927</v>
      </c>
      <c r="D93" s="96">
        <v>43509</v>
      </c>
      <c r="E93" s="104">
        <v>47126</v>
      </c>
      <c r="F93" s="104">
        <v>47126</v>
      </c>
      <c r="G93" s="104">
        <v>0</v>
      </c>
      <c r="H93" s="86" t="s">
        <v>840</v>
      </c>
      <c r="I93" s="97">
        <f t="shared" si="3"/>
        <v>1.1410540904290978E-4</v>
      </c>
      <c r="J93" s="98">
        <v>0</v>
      </c>
      <c r="K93" s="98">
        <v>0</v>
      </c>
      <c r="L93" s="103">
        <f t="shared" si="4"/>
        <v>0</v>
      </c>
      <c r="M93" s="98">
        <v>0</v>
      </c>
      <c r="N93" s="99"/>
    </row>
    <row r="94" spans="1:14" ht="26" x14ac:dyDescent="0.3">
      <c r="A94" s="95">
        <f t="shared" si="5"/>
        <v>90</v>
      </c>
      <c r="B94" s="95" t="s">
        <v>214</v>
      </c>
      <c r="C94" s="99" t="s">
        <v>928</v>
      </c>
      <c r="D94" s="96">
        <v>43509</v>
      </c>
      <c r="E94" s="104">
        <v>39285</v>
      </c>
      <c r="F94" s="104">
        <v>39285</v>
      </c>
      <c r="G94" s="104">
        <v>0</v>
      </c>
      <c r="H94" s="86" t="s">
        <v>840</v>
      </c>
      <c r="I94" s="97">
        <f t="shared" si="3"/>
        <v>9.5120124649889895E-5</v>
      </c>
      <c r="J94" s="98">
        <v>0</v>
      </c>
      <c r="K94" s="98">
        <v>0</v>
      </c>
      <c r="L94" s="103">
        <f t="shared" si="4"/>
        <v>0</v>
      </c>
      <c r="M94" s="98">
        <v>0</v>
      </c>
      <c r="N94" s="99"/>
    </row>
    <row r="95" spans="1:14" ht="26" x14ac:dyDescent="0.3">
      <c r="A95" s="95">
        <f t="shared" si="5"/>
        <v>91</v>
      </c>
      <c r="B95" s="95" t="s">
        <v>214</v>
      </c>
      <c r="C95" s="99" t="s">
        <v>929</v>
      </c>
      <c r="D95" s="96">
        <v>43509</v>
      </c>
      <c r="E95" s="104">
        <v>175044</v>
      </c>
      <c r="F95" s="104">
        <v>175044</v>
      </c>
      <c r="G95" s="104">
        <v>0</v>
      </c>
      <c r="H95" s="86" t="s">
        <v>840</v>
      </c>
      <c r="I95" s="97">
        <f t="shared" si="3"/>
        <v>4.2383115945565295E-4</v>
      </c>
      <c r="J95" s="98">
        <v>0</v>
      </c>
      <c r="K95" s="98">
        <v>0</v>
      </c>
      <c r="L95" s="103">
        <f t="shared" si="4"/>
        <v>0</v>
      </c>
      <c r="M95" s="98">
        <v>0</v>
      </c>
      <c r="N95" s="99"/>
    </row>
    <row r="96" spans="1:14" ht="26" x14ac:dyDescent="0.3">
      <c r="A96" s="95">
        <f t="shared" si="5"/>
        <v>92</v>
      </c>
      <c r="B96" s="95" t="s">
        <v>214</v>
      </c>
      <c r="C96" s="99" t="s">
        <v>930</v>
      </c>
      <c r="D96" s="96">
        <v>43509</v>
      </c>
      <c r="E96" s="104">
        <v>62972</v>
      </c>
      <c r="F96" s="104">
        <v>62972</v>
      </c>
      <c r="G96" s="104">
        <v>0</v>
      </c>
      <c r="H96" s="86" t="s">
        <v>840</v>
      </c>
      <c r="I96" s="97">
        <f t="shared" si="3"/>
        <v>1.5247306833276992E-4</v>
      </c>
      <c r="J96" s="98">
        <v>0</v>
      </c>
      <c r="K96" s="98">
        <v>0</v>
      </c>
      <c r="L96" s="103">
        <f t="shared" si="4"/>
        <v>0</v>
      </c>
      <c r="M96" s="98">
        <v>0</v>
      </c>
      <c r="N96" s="99"/>
    </row>
    <row r="97" spans="1:14" ht="26" x14ac:dyDescent="0.3">
      <c r="A97" s="95">
        <f t="shared" si="5"/>
        <v>93</v>
      </c>
      <c r="B97" s="95" t="s">
        <v>214</v>
      </c>
      <c r="C97" s="99" t="s">
        <v>931</v>
      </c>
      <c r="D97" s="96">
        <v>43509</v>
      </c>
      <c r="E97" s="104">
        <v>879115</v>
      </c>
      <c r="F97" s="104">
        <v>879115</v>
      </c>
      <c r="G97" s="104">
        <v>43269.272727272728</v>
      </c>
      <c r="H97" s="86" t="s">
        <v>840</v>
      </c>
      <c r="I97" s="97">
        <f t="shared" si="3"/>
        <v>2.1285866967439976E-3</v>
      </c>
      <c r="J97" s="98">
        <v>0</v>
      </c>
      <c r="K97" s="98">
        <v>0</v>
      </c>
      <c r="L97" s="103">
        <f t="shared" si="4"/>
        <v>0</v>
      </c>
      <c r="M97" s="98">
        <v>0</v>
      </c>
      <c r="N97" s="99"/>
    </row>
    <row r="98" spans="1:14" ht="26" x14ac:dyDescent="0.3">
      <c r="A98" s="95">
        <f t="shared" si="5"/>
        <v>94</v>
      </c>
      <c r="B98" s="95" t="s">
        <v>214</v>
      </c>
      <c r="C98" s="99" t="s">
        <v>932</v>
      </c>
      <c r="D98" s="96">
        <v>43509</v>
      </c>
      <c r="E98" s="104">
        <v>13728</v>
      </c>
      <c r="F98" s="104">
        <v>13728</v>
      </c>
      <c r="G98" s="104">
        <v>0</v>
      </c>
      <c r="H98" s="86" t="s">
        <v>840</v>
      </c>
      <c r="I98" s="97">
        <f t="shared" si="3"/>
        <v>3.3239380710034066E-5</v>
      </c>
      <c r="J98" s="98">
        <v>0</v>
      </c>
      <c r="K98" s="98">
        <v>0</v>
      </c>
      <c r="L98" s="103">
        <f t="shared" si="4"/>
        <v>0</v>
      </c>
      <c r="M98" s="98">
        <v>0</v>
      </c>
      <c r="N98" s="99"/>
    </row>
    <row r="99" spans="1:14" ht="26" x14ac:dyDescent="0.3">
      <c r="A99" s="95">
        <f t="shared" si="5"/>
        <v>95</v>
      </c>
      <c r="B99" s="95" t="s">
        <v>214</v>
      </c>
      <c r="C99" s="99" t="s">
        <v>933</v>
      </c>
      <c r="D99" s="96">
        <v>43509</v>
      </c>
      <c r="E99" s="104">
        <v>39550</v>
      </c>
      <c r="F99" s="104">
        <v>39550</v>
      </c>
      <c r="G99" s="104">
        <v>0</v>
      </c>
      <c r="H99" s="86" t="s">
        <v>840</v>
      </c>
      <c r="I99" s="97">
        <f t="shared" si="3"/>
        <v>9.5761764793258122E-5</v>
      </c>
      <c r="J99" s="98">
        <v>0</v>
      </c>
      <c r="K99" s="98">
        <v>0</v>
      </c>
      <c r="L99" s="103">
        <f t="shared" si="4"/>
        <v>0</v>
      </c>
      <c r="M99" s="98">
        <v>0</v>
      </c>
      <c r="N99" s="99"/>
    </row>
    <row r="100" spans="1:14" ht="26" x14ac:dyDescent="0.3">
      <c r="A100" s="95">
        <f t="shared" si="5"/>
        <v>96</v>
      </c>
      <c r="B100" s="95" t="s">
        <v>214</v>
      </c>
      <c r="C100" s="99" t="s">
        <v>934</v>
      </c>
      <c r="D100" s="96">
        <v>43509</v>
      </c>
      <c r="E100" s="104">
        <v>39126</v>
      </c>
      <c r="F100" s="104">
        <v>39126</v>
      </c>
      <c r="G100" s="104">
        <v>0</v>
      </c>
      <c r="H100" s="86" t="s">
        <v>840</v>
      </c>
      <c r="I100" s="97">
        <f t="shared" si="3"/>
        <v>9.4735140563868955E-5</v>
      </c>
      <c r="J100" s="98">
        <v>0</v>
      </c>
      <c r="K100" s="98">
        <v>0</v>
      </c>
      <c r="L100" s="103">
        <f t="shared" si="4"/>
        <v>0</v>
      </c>
      <c r="M100" s="98">
        <v>0</v>
      </c>
      <c r="N100" s="99"/>
    </row>
    <row r="101" spans="1:14" ht="26" x14ac:dyDescent="0.3">
      <c r="A101" s="95">
        <f t="shared" si="5"/>
        <v>97</v>
      </c>
      <c r="B101" s="95" t="s">
        <v>214</v>
      </c>
      <c r="C101" s="99" t="s">
        <v>935</v>
      </c>
      <c r="D101" s="96">
        <v>43509</v>
      </c>
      <c r="E101" s="104">
        <v>9202</v>
      </c>
      <c r="F101" s="104">
        <v>9202</v>
      </c>
      <c r="G101" s="104">
        <v>0</v>
      </c>
      <c r="H101" s="86" t="s">
        <v>840</v>
      </c>
      <c r="I101" s="97">
        <f t="shared" si="3"/>
        <v>2.2280651318016719E-5</v>
      </c>
      <c r="J101" s="98">
        <v>0</v>
      </c>
      <c r="K101" s="98">
        <v>0</v>
      </c>
      <c r="L101" s="103">
        <f t="shared" si="4"/>
        <v>0</v>
      </c>
      <c r="M101" s="98">
        <v>0</v>
      </c>
      <c r="N101" s="99"/>
    </row>
    <row r="102" spans="1:14" ht="26" x14ac:dyDescent="0.3">
      <c r="A102" s="95">
        <f t="shared" si="5"/>
        <v>98</v>
      </c>
      <c r="B102" s="95" t="s">
        <v>214</v>
      </c>
      <c r="C102" s="99" t="s">
        <v>936</v>
      </c>
      <c r="D102" s="96">
        <v>43509</v>
      </c>
      <c r="E102" s="104">
        <v>43702</v>
      </c>
      <c r="F102" s="104">
        <v>43702</v>
      </c>
      <c r="G102" s="104">
        <v>0</v>
      </c>
      <c r="H102" s="86" t="s">
        <v>840</v>
      </c>
      <c r="I102" s="97">
        <f t="shared" si="3"/>
        <v>1.058149341338803E-4</v>
      </c>
      <c r="J102" s="98">
        <v>0</v>
      </c>
      <c r="K102" s="98">
        <v>0</v>
      </c>
      <c r="L102" s="103">
        <f t="shared" si="4"/>
        <v>0</v>
      </c>
      <c r="M102" s="98">
        <v>0</v>
      </c>
      <c r="N102" s="99"/>
    </row>
    <row r="103" spans="1:14" ht="26" x14ac:dyDescent="0.3">
      <c r="A103" s="95">
        <f t="shared" si="5"/>
        <v>99</v>
      </c>
      <c r="B103" s="95" t="s">
        <v>214</v>
      </c>
      <c r="C103" s="99" t="s">
        <v>937</v>
      </c>
      <c r="D103" s="96">
        <v>43509</v>
      </c>
      <c r="E103" s="104">
        <v>3710</v>
      </c>
      <c r="F103" s="104">
        <v>3710</v>
      </c>
      <c r="G103" s="104">
        <v>0</v>
      </c>
      <c r="H103" s="86" t="s">
        <v>840</v>
      </c>
      <c r="I103" s="97">
        <f t="shared" si="3"/>
        <v>8.9829620071551868E-6</v>
      </c>
      <c r="J103" s="98">
        <v>0</v>
      </c>
      <c r="K103" s="98">
        <v>0</v>
      </c>
      <c r="L103" s="103">
        <f t="shared" si="4"/>
        <v>0</v>
      </c>
      <c r="M103" s="98">
        <v>0</v>
      </c>
      <c r="N103" s="99"/>
    </row>
    <row r="104" spans="1:14" ht="26" x14ac:dyDescent="0.3">
      <c r="A104" s="95">
        <f t="shared" si="5"/>
        <v>100</v>
      </c>
      <c r="B104" s="95" t="s">
        <v>214</v>
      </c>
      <c r="C104" s="99" t="s">
        <v>938</v>
      </c>
      <c r="D104" s="96">
        <v>43509</v>
      </c>
      <c r="E104" s="104">
        <v>22788</v>
      </c>
      <c r="F104" s="104">
        <v>22788</v>
      </c>
      <c r="G104" s="104">
        <v>0</v>
      </c>
      <c r="H104" s="86" t="s">
        <v>840</v>
      </c>
      <c r="I104" s="97">
        <f t="shared" si="3"/>
        <v>5.5176209762547814E-5</v>
      </c>
      <c r="J104" s="98">
        <v>0</v>
      </c>
      <c r="K104" s="98">
        <v>0</v>
      </c>
      <c r="L104" s="103">
        <f t="shared" si="4"/>
        <v>0</v>
      </c>
      <c r="M104" s="98">
        <v>0</v>
      </c>
      <c r="N104" s="99"/>
    </row>
    <row r="105" spans="1:14" ht="26" x14ac:dyDescent="0.3">
      <c r="A105" s="95">
        <f t="shared" si="5"/>
        <v>101</v>
      </c>
      <c r="B105" s="95" t="s">
        <v>214</v>
      </c>
      <c r="C105" s="99" t="s">
        <v>939</v>
      </c>
      <c r="D105" s="96">
        <v>43509</v>
      </c>
      <c r="E105" s="104">
        <v>20293</v>
      </c>
      <c r="F105" s="104">
        <v>20293</v>
      </c>
      <c r="G105" s="104">
        <v>0</v>
      </c>
      <c r="H105" s="86" t="s">
        <v>840</v>
      </c>
      <c r="I105" s="97">
        <f t="shared" si="3"/>
        <v>4.9135107280646954E-5</v>
      </c>
      <c r="J105" s="98">
        <v>0</v>
      </c>
      <c r="K105" s="98">
        <v>0</v>
      </c>
      <c r="L105" s="103">
        <f t="shared" si="4"/>
        <v>0</v>
      </c>
      <c r="M105" s="98">
        <v>0</v>
      </c>
      <c r="N105" s="99"/>
    </row>
    <row r="106" spans="1:14" ht="26" x14ac:dyDescent="0.3">
      <c r="A106" s="95">
        <f t="shared" si="5"/>
        <v>102</v>
      </c>
      <c r="B106" s="95" t="s">
        <v>214</v>
      </c>
      <c r="C106" s="99" t="s">
        <v>940</v>
      </c>
      <c r="D106" s="96">
        <v>43509</v>
      </c>
      <c r="E106" s="104">
        <v>289714</v>
      </c>
      <c r="F106" s="104">
        <v>289714</v>
      </c>
      <c r="G106" s="104">
        <v>0</v>
      </c>
      <c r="H106" s="86" t="s">
        <v>840</v>
      </c>
      <c r="I106" s="97">
        <f t="shared" si="3"/>
        <v>7.0147974526710451E-4</v>
      </c>
      <c r="J106" s="98">
        <v>0</v>
      </c>
      <c r="K106" s="98">
        <v>0</v>
      </c>
      <c r="L106" s="103">
        <f t="shared" si="4"/>
        <v>0</v>
      </c>
      <c r="M106" s="98">
        <v>0</v>
      </c>
      <c r="N106" s="99"/>
    </row>
    <row r="107" spans="1:14" ht="26" x14ac:dyDescent="0.3">
      <c r="A107" s="95">
        <f t="shared" si="5"/>
        <v>103</v>
      </c>
      <c r="B107" s="95" t="s">
        <v>214</v>
      </c>
      <c r="C107" s="99" t="s">
        <v>941</v>
      </c>
      <c r="D107" s="96">
        <v>43509</v>
      </c>
      <c r="E107" s="104">
        <v>9371</v>
      </c>
      <c r="F107" s="104">
        <v>9371</v>
      </c>
      <c r="G107" s="104">
        <v>0</v>
      </c>
      <c r="H107" s="86" t="s">
        <v>840</v>
      </c>
      <c r="I107" s="97">
        <f t="shared" si="3"/>
        <v>2.2689848239636455E-5</v>
      </c>
      <c r="J107" s="98">
        <v>0</v>
      </c>
      <c r="K107" s="98">
        <v>0</v>
      </c>
      <c r="L107" s="103">
        <f t="shared" si="4"/>
        <v>0</v>
      </c>
      <c r="M107" s="98">
        <v>0</v>
      </c>
      <c r="N107" s="99"/>
    </row>
    <row r="108" spans="1:14" ht="26" x14ac:dyDescent="0.3">
      <c r="A108" s="95">
        <f t="shared" si="5"/>
        <v>104</v>
      </c>
      <c r="B108" s="95" t="s">
        <v>214</v>
      </c>
      <c r="C108" s="99" t="s">
        <v>942</v>
      </c>
      <c r="D108" s="96">
        <v>43509</v>
      </c>
      <c r="E108" s="104">
        <v>56014</v>
      </c>
      <c r="F108" s="104">
        <v>56014</v>
      </c>
      <c r="G108" s="104">
        <v>0</v>
      </c>
      <c r="H108" s="86" t="s">
        <v>840</v>
      </c>
      <c r="I108" s="97">
        <f t="shared" si="3"/>
        <v>1.3562577732312414E-4</v>
      </c>
      <c r="J108" s="98">
        <v>0</v>
      </c>
      <c r="K108" s="98">
        <v>0</v>
      </c>
      <c r="L108" s="103">
        <f t="shared" si="4"/>
        <v>0</v>
      </c>
      <c r="M108" s="98">
        <v>0</v>
      </c>
      <c r="N108" s="99"/>
    </row>
    <row r="109" spans="1:14" ht="26" x14ac:dyDescent="0.3">
      <c r="A109" s="95">
        <f t="shared" si="5"/>
        <v>105</v>
      </c>
      <c r="B109" s="95" t="s">
        <v>214</v>
      </c>
      <c r="C109" s="99" t="s">
        <v>943</v>
      </c>
      <c r="D109" s="96">
        <v>43509</v>
      </c>
      <c r="E109" s="104">
        <v>42032</v>
      </c>
      <c r="F109" s="104">
        <v>42032</v>
      </c>
      <c r="G109" s="104">
        <v>0</v>
      </c>
      <c r="H109" s="86" t="s">
        <v>840</v>
      </c>
      <c r="I109" s="97">
        <f t="shared" si="3"/>
        <v>1.0177139058888053E-4</v>
      </c>
      <c r="J109" s="98">
        <v>0</v>
      </c>
      <c r="K109" s="98">
        <v>0</v>
      </c>
      <c r="L109" s="103">
        <f t="shared" si="4"/>
        <v>0</v>
      </c>
      <c r="M109" s="98">
        <v>0</v>
      </c>
      <c r="N109" s="99"/>
    </row>
    <row r="110" spans="1:14" ht="26" x14ac:dyDescent="0.3">
      <c r="A110" s="95">
        <f t="shared" si="5"/>
        <v>106</v>
      </c>
      <c r="B110" s="95" t="s">
        <v>214</v>
      </c>
      <c r="C110" s="99" t="s">
        <v>944</v>
      </c>
      <c r="D110" s="96">
        <v>43509</v>
      </c>
      <c r="E110" s="104">
        <v>20283</v>
      </c>
      <c r="F110" s="104">
        <v>20283</v>
      </c>
      <c r="G110" s="104">
        <v>0</v>
      </c>
      <c r="H110" s="86" t="s">
        <v>840</v>
      </c>
      <c r="I110" s="97">
        <f t="shared" si="3"/>
        <v>4.9110894445048154E-5</v>
      </c>
      <c r="J110" s="98">
        <v>0</v>
      </c>
      <c r="K110" s="98">
        <v>0</v>
      </c>
      <c r="L110" s="103">
        <f t="shared" si="4"/>
        <v>0</v>
      </c>
      <c r="M110" s="98">
        <v>0</v>
      </c>
      <c r="N110" s="99"/>
    </row>
    <row r="111" spans="1:14" ht="26" x14ac:dyDescent="0.3">
      <c r="A111" s="95">
        <f t="shared" si="5"/>
        <v>107</v>
      </c>
      <c r="B111" s="95" t="s">
        <v>214</v>
      </c>
      <c r="C111" s="99" t="s">
        <v>945</v>
      </c>
      <c r="D111" s="96">
        <v>43509</v>
      </c>
      <c r="E111" s="104">
        <v>2908</v>
      </c>
      <c r="F111" s="104">
        <v>2908</v>
      </c>
      <c r="G111" s="104">
        <v>0</v>
      </c>
      <c r="H111" s="86" t="s">
        <v>840</v>
      </c>
      <c r="I111" s="97">
        <f t="shared" si="3"/>
        <v>7.0410925921313422E-6</v>
      </c>
      <c r="J111" s="98">
        <v>0</v>
      </c>
      <c r="K111" s="98">
        <v>0</v>
      </c>
      <c r="L111" s="103">
        <f t="shared" si="4"/>
        <v>0</v>
      </c>
      <c r="M111" s="98">
        <v>0</v>
      </c>
      <c r="N111" s="99"/>
    </row>
    <row r="112" spans="1:14" ht="26" x14ac:dyDescent="0.3">
      <c r="A112" s="95">
        <f t="shared" si="5"/>
        <v>108</v>
      </c>
      <c r="B112" s="95" t="s">
        <v>214</v>
      </c>
      <c r="C112" s="99" t="s">
        <v>946</v>
      </c>
      <c r="D112" s="96">
        <v>43509</v>
      </c>
      <c r="E112" s="104">
        <v>5173</v>
      </c>
      <c r="F112" s="104">
        <v>5173</v>
      </c>
      <c r="G112" s="104">
        <v>0</v>
      </c>
      <c r="H112" s="86" t="s">
        <v>840</v>
      </c>
      <c r="I112" s="97">
        <f t="shared" si="3"/>
        <v>1.2525299855259778E-5</v>
      </c>
      <c r="J112" s="98">
        <v>0</v>
      </c>
      <c r="K112" s="98">
        <v>0</v>
      </c>
      <c r="L112" s="103">
        <f t="shared" si="4"/>
        <v>0</v>
      </c>
      <c r="M112" s="98">
        <v>0</v>
      </c>
      <c r="N112" s="99"/>
    </row>
    <row r="113" spans="1:14" ht="26" x14ac:dyDescent="0.3">
      <c r="A113" s="95">
        <f t="shared" si="5"/>
        <v>109</v>
      </c>
      <c r="B113" s="95" t="s">
        <v>214</v>
      </c>
      <c r="C113" s="99" t="s">
        <v>947</v>
      </c>
      <c r="D113" s="96">
        <v>43509</v>
      </c>
      <c r="E113" s="104">
        <v>11146</v>
      </c>
      <c r="F113" s="104">
        <v>11146</v>
      </c>
      <c r="G113" s="104">
        <v>0</v>
      </c>
      <c r="H113" s="86" t="s">
        <v>840</v>
      </c>
      <c r="I113" s="97">
        <f t="shared" si="3"/>
        <v>2.6987626558423642E-5</v>
      </c>
      <c r="J113" s="98">
        <v>0</v>
      </c>
      <c r="K113" s="98">
        <v>0</v>
      </c>
      <c r="L113" s="103">
        <f t="shared" si="4"/>
        <v>0</v>
      </c>
      <c r="M113" s="98">
        <v>0</v>
      </c>
      <c r="N113" s="99"/>
    </row>
    <row r="114" spans="1:14" ht="26" x14ac:dyDescent="0.3">
      <c r="A114" s="95">
        <f t="shared" si="5"/>
        <v>110</v>
      </c>
      <c r="B114" s="95" t="s">
        <v>214</v>
      </c>
      <c r="C114" s="99" t="s">
        <v>948</v>
      </c>
      <c r="D114" s="96">
        <v>43509</v>
      </c>
      <c r="E114" s="104">
        <v>162373</v>
      </c>
      <c r="F114" s="104">
        <v>162373</v>
      </c>
      <c r="G114" s="104">
        <v>0</v>
      </c>
      <c r="H114" s="86" t="s">
        <v>840</v>
      </c>
      <c r="I114" s="97">
        <f t="shared" si="3"/>
        <v>3.9315107546841212E-4</v>
      </c>
      <c r="J114" s="98">
        <v>0</v>
      </c>
      <c r="K114" s="98">
        <v>0</v>
      </c>
      <c r="L114" s="103">
        <f t="shared" si="4"/>
        <v>0</v>
      </c>
      <c r="M114" s="98">
        <v>0</v>
      </c>
      <c r="N114" s="99"/>
    </row>
    <row r="115" spans="1:14" ht="26" x14ac:dyDescent="0.3">
      <c r="A115" s="95">
        <f t="shared" si="5"/>
        <v>111</v>
      </c>
      <c r="B115" s="95" t="s">
        <v>214</v>
      </c>
      <c r="C115" s="99" t="s">
        <v>866</v>
      </c>
      <c r="D115" s="96">
        <v>43509</v>
      </c>
      <c r="E115" s="104">
        <v>41539</v>
      </c>
      <c r="F115" s="104">
        <v>41539</v>
      </c>
      <c r="G115" s="104">
        <v>0</v>
      </c>
      <c r="H115" s="86" t="s">
        <v>840</v>
      </c>
      <c r="I115" s="97">
        <f t="shared" si="3"/>
        <v>1.0057769779385964E-4</v>
      </c>
      <c r="J115" s="98">
        <v>0</v>
      </c>
      <c r="K115" s="98">
        <v>0</v>
      </c>
      <c r="L115" s="103">
        <f t="shared" si="4"/>
        <v>0</v>
      </c>
      <c r="M115" s="98">
        <v>0</v>
      </c>
      <c r="N115" s="99"/>
    </row>
    <row r="116" spans="1:14" ht="26" x14ac:dyDescent="0.3">
      <c r="A116" s="95">
        <f t="shared" si="5"/>
        <v>112</v>
      </c>
      <c r="B116" s="95" t="s">
        <v>214</v>
      </c>
      <c r="C116" s="99" t="s">
        <v>949</v>
      </c>
      <c r="D116" s="96">
        <v>43509</v>
      </c>
      <c r="E116" s="104">
        <v>46715</v>
      </c>
      <c r="F116" s="104">
        <v>46715</v>
      </c>
      <c r="G116" s="104">
        <v>0</v>
      </c>
      <c r="H116" s="86" t="s">
        <v>840</v>
      </c>
      <c r="I116" s="97">
        <f t="shared" si="3"/>
        <v>1.1311026149979906E-4</v>
      </c>
      <c r="J116" s="98">
        <v>0</v>
      </c>
      <c r="K116" s="98">
        <v>0</v>
      </c>
      <c r="L116" s="103">
        <f t="shared" si="4"/>
        <v>0</v>
      </c>
      <c r="M116" s="98">
        <v>0</v>
      </c>
      <c r="N116" s="99"/>
    </row>
    <row r="117" spans="1:14" ht="26" x14ac:dyDescent="0.3">
      <c r="A117" s="95">
        <f t="shared" si="5"/>
        <v>113</v>
      </c>
      <c r="B117" s="95" t="s">
        <v>214</v>
      </c>
      <c r="C117" s="99" t="s">
        <v>950</v>
      </c>
      <c r="D117" s="96">
        <v>43509</v>
      </c>
      <c r="E117" s="104">
        <v>49767</v>
      </c>
      <c r="F117" s="104">
        <v>49767</v>
      </c>
      <c r="G117" s="104">
        <v>0</v>
      </c>
      <c r="H117" s="86" t="s">
        <v>840</v>
      </c>
      <c r="I117" s="97">
        <f t="shared" si="3"/>
        <v>1.2050001892455314E-4</v>
      </c>
      <c r="J117" s="98">
        <v>0</v>
      </c>
      <c r="K117" s="98">
        <v>0</v>
      </c>
      <c r="L117" s="103">
        <f t="shared" si="4"/>
        <v>0</v>
      </c>
      <c r="M117" s="98">
        <v>0</v>
      </c>
      <c r="N117" s="99"/>
    </row>
    <row r="118" spans="1:14" ht="26" x14ac:dyDescent="0.3">
      <c r="A118" s="95">
        <f t="shared" si="5"/>
        <v>114</v>
      </c>
      <c r="B118" s="95" t="s">
        <v>214</v>
      </c>
      <c r="C118" s="99" t="s">
        <v>951</v>
      </c>
      <c r="D118" s="96">
        <v>43509</v>
      </c>
      <c r="E118" s="104">
        <v>79587</v>
      </c>
      <c r="F118" s="104">
        <v>79587</v>
      </c>
      <c r="G118" s="104">
        <v>0</v>
      </c>
      <c r="H118" s="86" t="s">
        <v>840</v>
      </c>
      <c r="I118" s="97">
        <f t="shared" si="3"/>
        <v>1.9270269468017786E-4</v>
      </c>
      <c r="J118" s="98">
        <v>0</v>
      </c>
      <c r="K118" s="98">
        <v>0</v>
      </c>
      <c r="L118" s="103">
        <f t="shared" si="4"/>
        <v>0</v>
      </c>
      <c r="M118" s="98">
        <v>0</v>
      </c>
      <c r="N118" s="99"/>
    </row>
    <row r="119" spans="1:14" ht="26" x14ac:dyDescent="0.3">
      <c r="A119" s="95">
        <f t="shared" si="5"/>
        <v>115</v>
      </c>
      <c r="B119" s="95" t="s">
        <v>214</v>
      </c>
      <c r="C119" s="99" t="s">
        <v>952</v>
      </c>
      <c r="D119" s="96">
        <v>43509</v>
      </c>
      <c r="E119" s="104">
        <v>14712</v>
      </c>
      <c r="F119" s="104">
        <v>14712</v>
      </c>
      <c r="G119" s="104">
        <v>0</v>
      </c>
      <c r="H119" s="86" t="s">
        <v>840</v>
      </c>
      <c r="I119" s="97">
        <f t="shared" si="3"/>
        <v>3.562192373295609E-5</v>
      </c>
      <c r="J119" s="98">
        <v>0</v>
      </c>
      <c r="K119" s="98">
        <v>0</v>
      </c>
      <c r="L119" s="103">
        <f t="shared" si="4"/>
        <v>0</v>
      </c>
      <c r="M119" s="98">
        <v>0</v>
      </c>
      <c r="N119" s="99"/>
    </row>
    <row r="120" spans="1:14" ht="26" x14ac:dyDescent="0.3">
      <c r="A120" s="95">
        <f t="shared" si="5"/>
        <v>116</v>
      </c>
      <c r="B120" s="95" t="s">
        <v>214</v>
      </c>
      <c r="C120" s="99" t="s">
        <v>953</v>
      </c>
      <c r="D120" s="96">
        <v>43509</v>
      </c>
      <c r="E120" s="104">
        <v>62952</v>
      </c>
      <c r="F120" s="104">
        <v>62952</v>
      </c>
      <c r="G120" s="104">
        <v>0</v>
      </c>
      <c r="H120" s="86" t="s">
        <v>840</v>
      </c>
      <c r="I120" s="97">
        <f t="shared" si="3"/>
        <v>1.524246426615723E-4</v>
      </c>
      <c r="J120" s="98">
        <v>0</v>
      </c>
      <c r="K120" s="98">
        <v>0</v>
      </c>
      <c r="L120" s="103">
        <f t="shared" si="4"/>
        <v>0</v>
      </c>
      <c r="M120" s="98">
        <v>0</v>
      </c>
      <c r="N120" s="99"/>
    </row>
    <row r="121" spans="1:14" ht="26" x14ac:dyDescent="0.3">
      <c r="A121" s="95">
        <f t="shared" si="5"/>
        <v>117</v>
      </c>
      <c r="B121" s="95" t="s">
        <v>214</v>
      </c>
      <c r="C121" s="99" t="s">
        <v>954</v>
      </c>
      <c r="D121" s="96">
        <v>43509</v>
      </c>
      <c r="E121" s="104">
        <v>155058</v>
      </c>
      <c r="F121" s="104">
        <v>155058</v>
      </c>
      <c r="G121" s="104">
        <v>0</v>
      </c>
      <c r="H121" s="86" t="s">
        <v>840</v>
      </c>
      <c r="I121" s="97">
        <f t="shared" si="3"/>
        <v>3.7543938622788917E-4</v>
      </c>
      <c r="J121" s="98">
        <v>0</v>
      </c>
      <c r="K121" s="98">
        <v>0</v>
      </c>
      <c r="L121" s="103">
        <f t="shared" si="4"/>
        <v>0</v>
      </c>
      <c r="M121" s="98">
        <v>0</v>
      </c>
      <c r="N121" s="99"/>
    </row>
    <row r="122" spans="1:14" ht="26" x14ac:dyDescent="0.3">
      <c r="A122" s="95">
        <f t="shared" si="5"/>
        <v>118</v>
      </c>
      <c r="B122" s="95" t="s">
        <v>214</v>
      </c>
      <c r="C122" s="99" t="s">
        <v>955</v>
      </c>
      <c r="D122" s="96">
        <v>43509</v>
      </c>
      <c r="E122" s="104">
        <v>115207</v>
      </c>
      <c r="F122" s="104">
        <v>115207</v>
      </c>
      <c r="G122" s="104">
        <v>0</v>
      </c>
      <c r="H122" s="86" t="s">
        <v>840</v>
      </c>
      <c r="I122" s="97">
        <f t="shared" si="3"/>
        <v>2.7894881508310713E-4</v>
      </c>
      <c r="J122" s="98">
        <v>0</v>
      </c>
      <c r="K122" s="98">
        <v>0</v>
      </c>
      <c r="L122" s="103">
        <f t="shared" si="4"/>
        <v>0</v>
      </c>
      <c r="M122" s="98">
        <v>0</v>
      </c>
      <c r="N122" s="99"/>
    </row>
    <row r="123" spans="1:14" ht="26" x14ac:dyDescent="0.3">
      <c r="A123" s="95">
        <f t="shared" si="5"/>
        <v>119</v>
      </c>
      <c r="B123" s="95" t="s">
        <v>214</v>
      </c>
      <c r="C123" s="99" t="s">
        <v>956</v>
      </c>
      <c r="D123" s="96">
        <v>43509</v>
      </c>
      <c r="E123" s="104">
        <v>4446</v>
      </c>
      <c r="F123" s="104">
        <v>4446</v>
      </c>
      <c r="G123" s="104">
        <v>0</v>
      </c>
      <c r="H123" s="86" t="s">
        <v>840</v>
      </c>
      <c r="I123" s="97">
        <f t="shared" si="3"/>
        <v>1.0765026707226943E-5</v>
      </c>
      <c r="J123" s="98">
        <v>0</v>
      </c>
      <c r="K123" s="98">
        <v>0</v>
      </c>
      <c r="L123" s="103">
        <f t="shared" si="4"/>
        <v>0</v>
      </c>
      <c r="M123" s="98">
        <v>0</v>
      </c>
      <c r="N123" s="99"/>
    </row>
    <row r="124" spans="1:14" ht="26" x14ac:dyDescent="0.3">
      <c r="A124" s="95">
        <f t="shared" si="5"/>
        <v>120</v>
      </c>
      <c r="B124" s="95" t="s">
        <v>214</v>
      </c>
      <c r="C124" s="99" t="s">
        <v>957</v>
      </c>
      <c r="D124" s="96">
        <v>43509</v>
      </c>
      <c r="E124" s="104">
        <v>502124</v>
      </c>
      <c r="F124" s="104">
        <v>502124</v>
      </c>
      <c r="G124" s="104">
        <v>0</v>
      </c>
      <c r="H124" s="86" t="s">
        <v>840</v>
      </c>
      <c r="I124" s="97">
        <f t="shared" si="3"/>
        <v>1.2157845862212373E-3</v>
      </c>
      <c r="J124" s="98">
        <v>0</v>
      </c>
      <c r="K124" s="98">
        <v>0</v>
      </c>
      <c r="L124" s="103">
        <f t="shared" si="4"/>
        <v>0</v>
      </c>
      <c r="M124" s="98">
        <v>0</v>
      </c>
      <c r="N124" s="99"/>
    </row>
    <row r="125" spans="1:14" ht="26" x14ac:dyDescent="0.3">
      <c r="A125" s="95">
        <f t="shared" si="5"/>
        <v>121</v>
      </c>
      <c r="B125" s="95" t="s">
        <v>214</v>
      </c>
      <c r="C125" s="99" t="s">
        <v>958</v>
      </c>
      <c r="D125" s="96">
        <v>43509</v>
      </c>
      <c r="E125" s="104">
        <v>100704</v>
      </c>
      <c r="F125" s="104">
        <v>100704</v>
      </c>
      <c r="G125" s="104">
        <v>0</v>
      </c>
      <c r="H125" s="86" t="s">
        <v>840</v>
      </c>
      <c r="I125" s="97">
        <f t="shared" si="3"/>
        <v>2.4383293961416599E-4</v>
      </c>
      <c r="J125" s="98">
        <v>0</v>
      </c>
      <c r="K125" s="98">
        <v>0</v>
      </c>
      <c r="L125" s="103">
        <f t="shared" si="4"/>
        <v>0</v>
      </c>
      <c r="M125" s="98">
        <v>0</v>
      </c>
      <c r="N125" s="99"/>
    </row>
    <row r="126" spans="1:14" ht="26" x14ac:dyDescent="0.3">
      <c r="A126" s="95">
        <f t="shared" si="5"/>
        <v>122</v>
      </c>
      <c r="B126" s="95" t="s">
        <v>214</v>
      </c>
      <c r="C126" s="99" t="s">
        <v>959</v>
      </c>
      <c r="D126" s="96">
        <v>43509</v>
      </c>
      <c r="E126" s="104">
        <v>42115</v>
      </c>
      <c r="F126" s="104">
        <v>42115</v>
      </c>
      <c r="G126" s="104">
        <v>0</v>
      </c>
      <c r="H126" s="86" t="s">
        <v>840</v>
      </c>
      <c r="I126" s="97">
        <f t="shared" si="3"/>
        <v>1.0197235712435058E-4</v>
      </c>
      <c r="J126" s="98">
        <v>0</v>
      </c>
      <c r="K126" s="98">
        <v>0</v>
      </c>
      <c r="L126" s="103">
        <f t="shared" si="4"/>
        <v>0</v>
      </c>
      <c r="M126" s="98">
        <v>0</v>
      </c>
      <c r="N126" s="99"/>
    </row>
    <row r="127" spans="1:14" ht="26" x14ac:dyDescent="0.3">
      <c r="A127" s="95">
        <f t="shared" si="5"/>
        <v>123</v>
      </c>
      <c r="B127" s="95" t="s">
        <v>214</v>
      </c>
      <c r="C127" s="99" t="s">
        <v>960</v>
      </c>
      <c r="D127" s="96">
        <v>43509</v>
      </c>
      <c r="E127" s="104">
        <v>23027</v>
      </c>
      <c r="F127" s="104">
        <v>23027</v>
      </c>
      <c r="G127" s="104">
        <v>0</v>
      </c>
      <c r="H127" s="86" t="s">
        <v>840</v>
      </c>
      <c r="I127" s="97">
        <f t="shared" si="3"/>
        <v>5.5754896533359157E-5</v>
      </c>
      <c r="J127" s="98">
        <v>0</v>
      </c>
      <c r="K127" s="98">
        <v>0</v>
      </c>
      <c r="L127" s="103">
        <f t="shared" si="4"/>
        <v>0</v>
      </c>
      <c r="M127" s="98">
        <v>0</v>
      </c>
      <c r="N127" s="99"/>
    </row>
    <row r="128" spans="1:14" ht="26" x14ac:dyDescent="0.3">
      <c r="A128" s="95">
        <f t="shared" si="5"/>
        <v>124</v>
      </c>
      <c r="B128" s="95" t="s">
        <v>214</v>
      </c>
      <c r="C128" s="99" t="s">
        <v>961</v>
      </c>
      <c r="D128" s="96">
        <v>43509</v>
      </c>
      <c r="E128" s="104">
        <v>61958</v>
      </c>
      <c r="F128" s="104">
        <v>61958</v>
      </c>
      <c r="G128" s="104">
        <v>0</v>
      </c>
      <c r="H128" s="86" t="s">
        <v>840</v>
      </c>
      <c r="I128" s="97">
        <f t="shared" si="3"/>
        <v>1.5001788680305149E-4</v>
      </c>
      <c r="J128" s="98">
        <v>0</v>
      </c>
      <c r="K128" s="98">
        <v>0</v>
      </c>
      <c r="L128" s="103">
        <f t="shared" si="4"/>
        <v>0</v>
      </c>
      <c r="M128" s="98">
        <v>0</v>
      </c>
      <c r="N128" s="99"/>
    </row>
    <row r="129" spans="1:14" ht="26" x14ac:dyDescent="0.3">
      <c r="A129" s="95">
        <f t="shared" si="5"/>
        <v>125</v>
      </c>
      <c r="B129" s="95" t="s">
        <v>214</v>
      </c>
      <c r="C129" s="99" t="s">
        <v>962</v>
      </c>
      <c r="D129" s="96">
        <v>43509</v>
      </c>
      <c r="E129" s="104">
        <v>48478</v>
      </c>
      <c r="F129" s="104">
        <v>48478</v>
      </c>
      <c r="G129" s="104">
        <v>0</v>
      </c>
      <c r="H129" s="86" t="s">
        <v>840</v>
      </c>
      <c r="I129" s="97">
        <f t="shared" si="3"/>
        <v>1.1737898441586768E-4</v>
      </c>
      <c r="J129" s="98">
        <v>0</v>
      </c>
      <c r="K129" s="98">
        <v>0</v>
      </c>
      <c r="L129" s="103">
        <f t="shared" si="4"/>
        <v>0</v>
      </c>
      <c r="M129" s="98">
        <v>0</v>
      </c>
      <c r="N129" s="99"/>
    </row>
    <row r="130" spans="1:14" ht="26" x14ac:dyDescent="0.3">
      <c r="A130" s="95">
        <f t="shared" si="5"/>
        <v>126</v>
      </c>
      <c r="B130" s="95" t="s">
        <v>214</v>
      </c>
      <c r="C130" s="99" t="s">
        <v>963</v>
      </c>
      <c r="D130" s="96">
        <v>43509</v>
      </c>
      <c r="E130" s="104">
        <v>70395</v>
      </c>
      <c r="F130" s="104">
        <v>70395</v>
      </c>
      <c r="G130" s="104">
        <v>0</v>
      </c>
      <c r="H130" s="86" t="s">
        <v>840</v>
      </c>
      <c r="I130" s="97">
        <f t="shared" si="3"/>
        <v>1.7044625619775993E-4</v>
      </c>
      <c r="J130" s="98">
        <v>0</v>
      </c>
      <c r="K130" s="98">
        <v>0</v>
      </c>
      <c r="L130" s="103">
        <f t="shared" si="4"/>
        <v>0</v>
      </c>
      <c r="M130" s="98">
        <v>0</v>
      </c>
      <c r="N130" s="99"/>
    </row>
    <row r="131" spans="1:14" ht="26" x14ac:dyDescent="0.3">
      <c r="A131" s="95">
        <f t="shared" si="5"/>
        <v>127</v>
      </c>
      <c r="B131" s="95" t="s">
        <v>214</v>
      </c>
      <c r="C131" s="99" t="s">
        <v>964</v>
      </c>
      <c r="D131" s="96">
        <v>43509</v>
      </c>
      <c r="E131" s="104">
        <v>18454</v>
      </c>
      <c r="F131" s="104">
        <v>18454</v>
      </c>
      <c r="G131" s="104">
        <v>0</v>
      </c>
      <c r="H131" s="86" t="s">
        <v>840</v>
      </c>
      <c r="I131" s="97">
        <f t="shared" si="3"/>
        <v>4.4682366814027439E-5</v>
      </c>
      <c r="J131" s="98">
        <v>0</v>
      </c>
      <c r="K131" s="98">
        <v>0</v>
      </c>
      <c r="L131" s="103">
        <f t="shared" si="4"/>
        <v>0</v>
      </c>
      <c r="M131" s="98">
        <v>0</v>
      </c>
      <c r="N131" s="99"/>
    </row>
    <row r="132" spans="1:14" ht="26" x14ac:dyDescent="0.3">
      <c r="A132" s="95">
        <f t="shared" si="5"/>
        <v>128</v>
      </c>
      <c r="B132" s="95" t="s">
        <v>214</v>
      </c>
      <c r="C132" s="99" t="s">
        <v>965</v>
      </c>
      <c r="D132" s="96">
        <v>43509</v>
      </c>
      <c r="E132" s="104">
        <v>45150</v>
      </c>
      <c r="F132" s="104">
        <v>45150</v>
      </c>
      <c r="G132" s="104">
        <v>0</v>
      </c>
      <c r="H132" s="86" t="s">
        <v>840</v>
      </c>
      <c r="I132" s="97">
        <f t="shared" si="3"/>
        <v>1.093209527285867E-4</v>
      </c>
      <c r="J132" s="98">
        <v>0</v>
      </c>
      <c r="K132" s="98">
        <v>0</v>
      </c>
      <c r="L132" s="103">
        <f t="shared" si="4"/>
        <v>0</v>
      </c>
      <c r="M132" s="98">
        <v>0</v>
      </c>
      <c r="N132" s="99"/>
    </row>
    <row r="133" spans="1:14" ht="26" x14ac:dyDescent="0.3">
      <c r="A133" s="95">
        <f t="shared" si="5"/>
        <v>129</v>
      </c>
      <c r="B133" s="95" t="s">
        <v>214</v>
      </c>
      <c r="C133" s="99" t="s">
        <v>966</v>
      </c>
      <c r="D133" s="96">
        <v>43509</v>
      </c>
      <c r="E133" s="104">
        <v>21966</v>
      </c>
      <c r="F133" s="104">
        <v>21966</v>
      </c>
      <c r="G133" s="104">
        <v>0</v>
      </c>
      <c r="H133" s="86" t="s">
        <v>840</v>
      </c>
      <c r="I133" s="97">
        <f t="shared" si="3"/>
        <v>5.3185914676326366E-5</v>
      </c>
      <c r="J133" s="98">
        <v>0</v>
      </c>
      <c r="K133" s="98">
        <v>0</v>
      </c>
      <c r="L133" s="103">
        <f t="shared" si="4"/>
        <v>0</v>
      </c>
      <c r="M133" s="98">
        <v>0</v>
      </c>
      <c r="N133" s="99"/>
    </row>
    <row r="134" spans="1:14" ht="26" x14ac:dyDescent="0.3">
      <c r="A134" s="95">
        <f t="shared" si="5"/>
        <v>130</v>
      </c>
      <c r="B134" s="95" t="s">
        <v>214</v>
      </c>
      <c r="C134" s="99" t="s">
        <v>967</v>
      </c>
      <c r="D134" s="96">
        <v>43509</v>
      </c>
      <c r="E134" s="104">
        <v>1724</v>
      </c>
      <c r="F134" s="104">
        <v>1724</v>
      </c>
      <c r="G134" s="104">
        <v>0</v>
      </c>
      <c r="H134" s="86" t="s">
        <v>840</v>
      </c>
      <c r="I134" s="97">
        <f t="shared" ref="I134:I197" si="6">F134/$F$908</f>
        <v>4.1742928572332998E-6</v>
      </c>
      <c r="J134" s="98">
        <v>0</v>
      </c>
      <c r="K134" s="98">
        <v>0</v>
      </c>
      <c r="L134" s="103">
        <f t="shared" ref="L134:L197" si="7">E134-F134</f>
        <v>0</v>
      </c>
      <c r="M134" s="98">
        <v>0</v>
      </c>
      <c r="N134" s="99"/>
    </row>
    <row r="135" spans="1:14" ht="26" x14ac:dyDescent="0.3">
      <c r="A135" s="95">
        <f t="shared" ref="A135:A198" si="8">A134+1</f>
        <v>131</v>
      </c>
      <c r="B135" s="95" t="s">
        <v>214</v>
      </c>
      <c r="C135" s="99" t="s">
        <v>968</v>
      </c>
      <c r="D135" s="96">
        <v>43509</v>
      </c>
      <c r="E135" s="104">
        <v>36640</v>
      </c>
      <c r="F135" s="104">
        <v>36640</v>
      </c>
      <c r="G135" s="104">
        <v>0</v>
      </c>
      <c r="H135" s="86" t="s">
        <v>840</v>
      </c>
      <c r="I135" s="97">
        <f t="shared" si="6"/>
        <v>8.8715829634007008E-5</v>
      </c>
      <c r="J135" s="98">
        <v>0</v>
      </c>
      <c r="K135" s="98">
        <v>0</v>
      </c>
      <c r="L135" s="103">
        <f t="shared" si="7"/>
        <v>0</v>
      </c>
      <c r="M135" s="98">
        <v>0</v>
      </c>
      <c r="N135" s="99"/>
    </row>
    <row r="136" spans="1:14" ht="26" x14ac:dyDescent="0.3">
      <c r="A136" s="95">
        <f t="shared" si="8"/>
        <v>132</v>
      </c>
      <c r="B136" s="95" t="s">
        <v>214</v>
      </c>
      <c r="C136" s="99" t="s">
        <v>969</v>
      </c>
      <c r="D136" s="96">
        <v>43509</v>
      </c>
      <c r="E136" s="104">
        <v>55219</v>
      </c>
      <c r="F136" s="104">
        <v>55219</v>
      </c>
      <c r="G136" s="104">
        <v>0</v>
      </c>
      <c r="H136" s="86" t="s">
        <v>840</v>
      </c>
      <c r="I136" s="97">
        <f t="shared" si="6"/>
        <v>1.3370085689301946E-4</v>
      </c>
      <c r="J136" s="98">
        <v>0</v>
      </c>
      <c r="K136" s="98">
        <v>0</v>
      </c>
      <c r="L136" s="103">
        <f t="shared" si="7"/>
        <v>0</v>
      </c>
      <c r="M136" s="98">
        <v>0</v>
      </c>
      <c r="N136" s="99"/>
    </row>
    <row r="137" spans="1:14" ht="26" x14ac:dyDescent="0.3">
      <c r="A137" s="95">
        <f t="shared" si="8"/>
        <v>133</v>
      </c>
      <c r="B137" s="95" t="s">
        <v>214</v>
      </c>
      <c r="C137" s="99" t="s">
        <v>970</v>
      </c>
      <c r="D137" s="96">
        <v>43509</v>
      </c>
      <c r="E137" s="104">
        <v>38010</v>
      </c>
      <c r="F137" s="104">
        <v>38010</v>
      </c>
      <c r="G137" s="104">
        <v>0</v>
      </c>
      <c r="H137" s="86" t="s">
        <v>840</v>
      </c>
      <c r="I137" s="97">
        <f t="shared" si="6"/>
        <v>9.2032988111042752E-5</v>
      </c>
      <c r="J137" s="98">
        <v>0</v>
      </c>
      <c r="K137" s="98">
        <v>0</v>
      </c>
      <c r="L137" s="103">
        <f t="shared" si="7"/>
        <v>0</v>
      </c>
      <c r="M137" s="98">
        <v>0</v>
      </c>
      <c r="N137" s="99"/>
    </row>
    <row r="138" spans="1:14" ht="26" x14ac:dyDescent="0.3">
      <c r="A138" s="95">
        <f t="shared" si="8"/>
        <v>134</v>
      </c>
      <c r="B138" s="95" t="s">
        <v>214</v>
      </c>
      <c r="C138" s="99" t="s">
        <v>971</v>
      </c>
      <c r="D138" s="96">
        <v>43509</v>
      </c>
      <c r="E138" s="104">
        <v>66625</v>
      </c>
      <c r="F138" s="104">
        <v>66625</v>
      </c>
      <c r="G138" s="104">
        <v>0</v>
      </c>
      <c r="H138" s="86" t="s">
        <v>840</v>
      </c>
      <c r="I138" s="97">
        <f t="shared" si="6"/>
        <v>1.6131801717701193E-4</v>
      </c>
      <c r="J138" s="98">
        <v>0</v>
      </c>
      <c r="K138" s="98">
        <v>0</v>
      </c>
      <c r="L138" s="103">
        <f t="shared" si="7"/>
        <v>0</v>
      </c>
      <c r="M138" s="98">
        <v>0</v>
      </c>
      <c r="N138" s="99"/>
    </row>
    <row r="139" spans="1:14" ht="26" x14ac:dyDescent="0.3">
      <c r="A139" s="95">
        <f t="shared" si="8"/>
        <v>135</v>
      </c>
      <c r="B139" s="95" t="s">
        <v>214</v>
      </c>
      <c r="C139" s="99" t="s">
        <v>972</v>
      </c>
      <c r="D139" s="96">
        <v>43509</v>
      </c>
      <c r="E139" s="104">
        <v>100973</v>
      </c>
      <c r="F139" s="104">
        <v>100973</v>
      </c>
      <c r="G139" s="104">
        <v>0</v>
      </c>
      <c r="H139" s="86" t="s">
        <v>840</v>
      </c>
      <c r="I139" s="97">
        <f t="shared" si="6"/>
        <v>2.4448426489177377E-4</v>
      </c>
      <c r="J139" s="98">
        <v>0</v>
      </c>
      <c r="K139" s="98">
        <v>0</v>
      </c>
      <c r="L139" s="103">
        <f t="shared" si="7"/>
        <v>0</v>
      </c>
      <c r="M139" s="98">
        <v>0</v>
      </c>
      <c r="N139" s="99"/>
    </row>
    <row r="140" spans="1:14" ht="26" x14ac:dyDescent="0.3">
      <c r="A140" s="95">
        <f t="shared" si="8"/>
        <v>136</v>
      </c>
      <c r="B140" s="95" t="s">
        <v>214</v>
      </c>
      <c r="C140" s="99" t="s">
        <v>973</v>
      </c>
      <c r="D140" s="96">
        <v>43509</v>
      </c>
      <c r="E140" s="104">
        <v>42943</v>
      </c>
      <c r="F140" s="104">
        <v>42943</v>
      </c>
      <c r="G140" s="104">
        <v>0</v>
      </c>
      <c r="H140" s="86" t="s">
        <v>840</v>
      </c>
      <c r="I140" s="97">
        <f t="shared" si="6"/>
        <v>1.0397717991193131E-4</v>
      </c>
      <c r="J140" s="98">
        <v>0</v>
      </c>
      <c r="K140" s="98">
        <v>0</v>
      </c>
      <c r="L140" s="103">
        <f t="shared" si="7"/>
        <v>0</v>
      </c>
      <c r="M140" s="98">
        <v>0</v>
      </c>
      <c r="N140" s="99"/>
    </row>
    <row r="141" spans="1:14" ht="26" x14ac:dyDescent="0.3">
      <c r="A141" s="95">
        <f t="shared" si="8"/>
        <v>137</v>
      </c>
      <c r="B141" s="95" t="s">
        <v>214</v>
      </c>
      <c r="C141" s="99" t="s">
        <v>974</v>
      </c>
      <c r="D141" s="96">
        <v>43509</v>
      </c>
      <c r="E141" s="104">
        <v>78276</v>
      </c>
      <c r="F141" s="104">
        <v>78276</v>
      </c>
      <c r="G141" s="104">
        <v>0</v>
      </c>
      <c r="H141" s="86" t="s">
        <v>840</v>
      </c>
      <c r="I141" s="97">
        <f t="shared" si="6"/>
        <v>1.8952839193317502E-4</v>
      </c>
      <c r="J141" s="98">
        <v>0</v>
      </c>
      <c r="K141" s="98">
        <v>0</v>
      </c>
      <c r="L141" s="103">
        <f t="shared" si="7"/>
        <v>0</v>
      </c>
      <c r="M141" s="98">
        <v>0</v>
      </c>
      <c r="N141" s="99"/>
    </row>
    <row r="142" spans="1:14" ht="26" x14ac:dyDescent="0.3">
      <c r="A142" s="95">
        <f t="shared" si="8"/>
        <v>138</v>
      </c>
      <c r="B142" s="95" t="s">
        <v>214</v>
      </c>
      <c r="C142" s="99" t="s">
        <v>975</v>
      </c>
      <c r="D142" s="96">
        <v>43509</v>
      </c>
      <c r="E142" s="104">
        <v>52158</v>
      </c>
      <c r="F142" s="104">
        <v>52158</v>
      </c>
      <c r="G142" s="104">
        <v>0</v>
      </c>
      <c r="H142" s="86" t="s">
        <v>840</v>
      </c>
      <c r="I142" s="97">
        <f t="shared" si="6"/>
        <v>1.2628930791622648E-4</v>
      </c>
      <c r="J142" s="98">
        <v>0</v>
      </c>
      <c r="K142" s="98">
        <v>0</v>
      </c>
      <c r="L142" s="103">
        <f t="shared" si="7"/>
        <v>0</v>
      </c>
      <c r="M142" s="98">
        <v>0</v>
      </c>
      <c r="N142" s="99"/>
    </row>
    <row r="143" spans="1:14" ht="26" x14ac:dyDescent="0.3">
      <c r="A143" s="95">
        <f t="shared" si="8"/>
        <v>139</v>
      </c>
      <c r="B143" s="95" t="s">
        <v>214</v>
      </c>
      <c r="C143" s="99" t="s">
        <v>976</v>
      </c>
      <c r="D143" s="96">
        <v>43509</v>
      </c>
      <c r="E143" s="104">
        <v>86570.52</v>
      </c>
      <c r="F143" s="104">
        <v>86570.52</v>
      </c>
      <c r="G143" s="104">
        <v>0</v>
      </c>
      <c r="H143" s="86" t="s">
        <v>840</v>
      </c>
      <c r="I143" s="97">
        <f t="shared" si="6"/>
        <v>2.0961177684627175E-4</v>
      </c>
      <c r="J143" s="98">
        <v>0</v>
      </c>
      <c r="K143" s="98">
        <v>0</v>
      </c>
      <c r="L143" s="103">
        <f t="shared" si="7"/>
        <v>0</v>
      </c>
      <c r="M143" s="98">
        <v>0</v>
      </c>
      <c r="N143" s="99"/>
    </row>
    <row r="144" spans="1:14" ht="26" x14ac:dyDescent="0.3">
      <c r="A144" s="95">
        <f t="shared" si="8"/>
        <v>140</v>
      </c>
      <c r="B144" s="95" t="s">
        <v>214</v>
      </c>
      <c r="C144" s="99" t="s">
        <v>977</v>
      </c>
      <c r="D144" s="96">
        <v>43509</v>
      </c>
      <c r="E144" s="104">
        <v>123094</v>
      </c>
      <c r="F144" s="104">
        <v>123094</v>
      </c>
      <c r="G144" s="104">
        <v>0</v>
      </c>
      <c r="H144" s="86" t="s">
        <v>840</v>
      </c>
      <c r="I144" s="97">
        <f t="shared" si="6"/>
        <v>2.9804547851988153E-4</v>
      </c>
      <c r="J144" s="98">
        <v>0</v>
      </c>
      <c r="K144" s="98">
        <v>0</v>
      </c>
      <c r="L144" s="103">
        <f t="shared" si="7"/>
        <v>0</v>
      </c>
      <c r="M144" s="98">
        <v>0</v>
      </c>
      <c r="N144" s="99"/>
    </row>
    <row r="145" spans="1:14" ht="26" x14ac:dyDescent="0.3">
      <c r="A145" s="95">
        <f t="shared" si="8"/>
        <v>141</v>
      </c>
      <c r="B145" s="95" t="s">
        <v>214</v>
      </c>
      <c r="C145" s="99" t="s">
        <v>978</v>
      </c>
      <c r="D145" s="96">
        <v>43509</v>
      </c>
      <c r="E145" s="104">
        <v>123388</v>
      </c>
      <c r="F145" s="104">
        <v>123388</v>
      </c>
      <c r="G145" s="104">
        <v>0</v>
      </c>
      <c r="H145" s="86" t="s">
        <v>840</v>
      </c>
      <c r="I145" s="97">
        <f t="shared" si="6"/>
        <v>2.9875733588648629E-4</v>
      </c>
      <c r="J145" s="98">
        <v>0</v>
      </c>
      <c r="K145" s="98">
        <v>0</v>
      </c>
      <c r="L145" s="103">
        <f t="shared" si="7"/>
        <v>0</v>
      </c>
      <c r="M145" s="98">
        <v>0</v>
      </c>
      <c r="N145" s="99"/>
    </row>
    <row r="146" spans="1:14" ht="26" x14ac:dyDescent="0.3">
      <c r="A146" s="95">
        <f t="shared" si="8"/>
        <v>142</v>
      </c>
      <c r="B146" s="95" t="s">
        <v>214</v>
      </c>
      <c r="C146" s="99" t="s">
        <v>979</v>
      </c>
      <c r="D146" s="96">
        <v>43509</v>
      </c>
      <c r="E146" s="104">
        <v>122925.47475806452</v>
      </c>
      <c r="F146" s="104">
        <v>122925.47475806452</v>
      </c>
      <c r="G146" s="104">
        <v>0</v>
      </c>
      <c r="H146" s="86" t="s">
        <v>840</v>
      </c>
      <c r="I146" s="97">
        <f t="shared" si="6"/>
        <v>2.9763743112215833E-4</v>
      </c>
      <c r="J146" s="98">
        <v>0</v>
      </c>
      <c r="K146" s="98">
        <v>0</v>
      </c>
      <c r="L146" s="103">
        <f t="shared" si="7"/>
        <v>0</v>
      </c>
      <c r="M146" s="98">
        <v>0</v>
      </c>
      <c r="N146" s="99"/>
    </row>
    <row r="147" spans="1:14" ht="26" x14ac:dyDescent="0.3">
      <c r="A147" s="95">
        <f t="shared" si="8"/>
        <v>143</v>
      </c>
      <c r="B147" s="95" t="s">
        <v>214</v>
      </c>
      <c r="C147" s="99" t="s">
        <v>980</v>
      </c>
      <c r="D147" s="96">
        <v>43509</v>
      </c>
      <c r="E147" s="104">
        <v>242983.54838709679</v>
      </c>
      <c r="F147" s="104">
        <v>242983.54838709679</v>
      </c>
      <c r="G147" s="104">
        <v>0</v>
      </c>
      <c r="H147" s="86" t="s">
        <v>840</v>
      </c>
      <c r="I147" s="97">
        <f t="shared" si="6"/>
        <v>5.883320710310092E-4</v>
      </c>
      <c r="J147" s="98">
        <v>0</v>
      </c>
      <c r="K147" s="98">
        <v>0</v>
      </c>
      <c r="L147" s="103">
        <f t="shared" si="7"/>
        <v>0</v>
      </c>
      <c r="M147" s="98">
        <v>0</v>
      </c>
      <c r="N147" s="99"/>
    </row>
    <row r="148" spans="1:14" ht="26" x14ac:dyDescent="0.3">
      <c r="A148" s="95">
        <f t="shared" si="8"/>
        <v>144</v>
      </c>
      <c r="B148" s="95" t="s">
        <v>214</v>
      </c>
      <c r="C148" s="99" t="s">
        <v>981</v>
      </c>
      <c r="D148" s="96">
        <v>43509</v>
      </c>
      <c r="E148" s="104">
        <v>609</v>
      </c>
      <c r="F148" s="104">
        <v>609</v>
      </c>
      <c r="G148" s="104">
        <v>0</v>
      </c>
      <c r="H148" s="86" t="s">
        <v>840</v>
      </c>
      <c r="I148" s="97">
        <f t="shared" si="6"/>
        <v>1.4745616879669835E-6</v>
      </c>
      <c r="J148" s="98">
        <v>0</v>
      </c>
      <c r="K148" s="98">
        <v>0</v>
      </c>
      <c r="L148" s="103">
        <f t="shared" si="7"/>
        <v>0</v>
      </c>
      <c r="M148" s="98">
        <v>0</v>
      </c>
      <c r="N148" s="99"/>
    </row>
    <row r="149" spans="1:14" ht="26" x14ac:dyDescent="0.3">
      <c r="A149" s="95">
        <f t="shared" si="8"/>
        <v>145</v>
      </c>
      <c r="B149" s="95" t="s">
        <v>214</v>
      </c>
      <c r="C149" s="99" t="s">
        <v>982</v>
      </c>
      <c r="D149" s="96">
        <v>43509</v>
      </c>
      <c r="E149" s="104">
        <v>179700</v>
      </c>
      <c r="F149" s="104">
        <v>179700</v>
      </c>
      <c r="G149" s="104">
        <v>0</v>
      </c>
      <c r="H149" s="86" t="s">
        <v>840</v>
      </c>
      <c r="I149" s="97">
        <f t="shared" si="6"/>
        <v>4.351046557104547E-4</v>
      </c>
      <c r="J149" s="98">
        <v>0</v>
      </c>
      <c r="K149" s="98">
        <v>0</v>
      </c>
      <c r="L149" s="103">
        <f t="shared" si="7"/>
        <v>0</v>
      </c>
      <c r="M149" s="98">
        <v>0</v>
      </c>
      <c r="N149" s="99"/>
    </row>
    <row r="150" spans="1:14" ht="26" x14ac:dyDescent="0.3">
      <c r="A150" s="95">
        <f t="shared" si="8"/>
        <v>146</v>
      </c>
      <c r="B150" s="95" t="s">
        <v>214</v>
      </c>
      <c r="C150" s="99" t="s">
        <v>983</v>
      </c>
      <c r="D150" s="96">
        <v>43509</v>
      </c>
      <c r="E150" s="104">
        <v>225012.30645161291</v>
      </c>
      <c r="F150" s="104">
        <v>225012.30645161291</v>
      </c>
      <c r="G150" s="104">
        <v>0</v>
      </c>
      <c r="H150" s="86" t="s">
        <v>840</v>
      </c>
      <c r="I150" s="97">
        <f t="shared" si="6"/>
        <v>5.4481859838199421E-4</v>
      </c>
      <c r="J150" s="98">
        <v>0</v>
      </c>
      <c r="K150" s="98">
        <v>0</v>
      </c>
      <c r="L150" s="103">
        <f t="shared" si="7"/>
        <v>0</v>
      </c>
      <c r="M150" s="98">
        <v>0</v>
      </c>
      <c r="N150" s="99"/>
    </row>
    <row r="151" spans="1:14" ht="26" x14ac:dyDescent="0.3">
      <c r="A151" s="95">
        <f t="shared" si="8"/>
        <v>147</v>
      </c>
      <c r="B151" s="95" t="s">
        <v>214</v>
      </c>
      <c r="C151" s="99" t="s">
        <v>984</v>
      </c>
      <c r="D151" s="96">
        <v>43509</v>
      </c>
      <c r="E151" s="104">
        <v>315172.15677419357</v>
      </c>
      <c r="F151" s="104">
        <v>315172.15677419357</v>
      </c>
      <c r="G151" s="104">
        <v>0</v>
      </c>
      <c r="H151" s="86" t="s">
        <v>840</v>
      </c>
      <c r="I151" s="97">
        <f t="shared" si="6"/>
        <v>7.631211617293097E-4</v>
      </c>
      <c r="J151" s="98">
        <v>0</v>
      </c>
      <c r="K151" s="98">
        <v>0</v>
      </c>
      <c r="L151" s="103">
        <f t="shared" si="7"/>
        <v>0</v>
      </c>
      <c r="M151" s="98">
        <v>0</v>
      </c>
      <c r="N151" s="99"/>
    </row>
    <row r="152" spans="1:14" ht="26" x14ac:dyDescent="0.3">
      <c r="A152" s="95">
        <f t="shared" si="8"/>
        <v>148</v>
      </c>
      <c r="B152" s="95" t="s">
        <v>214</v>
      </c>
      <c r="C152" s="99" t="s">
        <v>985</v>
      </c>
      <c r="D152" s="96">
        <v>43509</v>
      </c>
      <c r="E152" s="104">
        <v>1434077</v>
      </c>
      <c r="F152" s="104">
        <v>1434077</v>
      </c>
      <c r="G152" s="104">
        <v>27230.766666666666</v>
      </c>
      <c r="H152" s="86" t="s">
        <v>840</v>
      </c>
      <c r="I152" s="97">
        <f t="shared" si="6"/>
        <v>3.4723070637021798E-3</v>
      </c>
      <c r="J152" s="98">
        <v>0</v>
      </c>
      <c r="K152" s="98">
        <v>0</v>
      </c>
      <c r="L152" s="103">
        <f t="shared" si="7"/>
        <v>0</v>
      </c>
      <c r="M152" s="98">
        <v>0</v>
      </c>
      <c r="N152" s="99"/>
    </row>
    <row r="153" spans="1:14" ht="26" x14ac:dyDescent="0.3">
      <c r="A153" s="95">
        <f t="shared" si="8"/>
        <v>149</v>
      </c>
      <c r="B153" s="95" t="s">
        <v>214</v>
      </c>
      <c r="C153" s="99" t="s">
        <v>986</v>
      </c>
      <c r="D153" s="96">
        <v>43509</v>
      </c>
      <c r="E153" s="104">
        <v>205376.35749999998</v>
      </c>
      <c r="F153" s="104">
        <v>205376.35749999998</v>
      </c>
      <c r="G153" s="104">
        <v>0</v>
      </c>
      <c r="H153" s="86" t="s">
        <v>840</v>
      </c>
      <c r="I153" s="97">
        <f t="shared" si="6"/>
        <v>4.972743980028089E-4</v>
      </c>
      <c r="J153" s="98">
        <v>0</v>
      </c>
      <c r="K153" s="98">
        <v>0</v>
      </c>
      <c r="L153" s="103">
        <f t="shared" si="7"/>
        <v>0</v>
      </c>
      <c r="M153" s="98">
        <v>0</v>
      </c>
      <c r="N153" s="99"/>
    </row>
    <row r="154" spans="1:14" ht="26" x14ac:dyDescent="0.3">
      <c r="A154" s="95">
        <f t="shared" si="8"/>
        <v>150</v>
      </c>
      <c r="B154" s="95" t="s">
        <v>214</v>
      </c>
      <c r="C154" s="99" t="s">
        <v>987</v>
      </c>
      <c r="D154" s="96">
        <v>43509</v>
      </c>
      <c r="E154" s="104">
        <v>29804.507161290323</v>
      </c>
      <c r="F154" s="104">
        <v>29804.507161290323</v>
      </c>
      <c r="G154" s="104">
        <v>0</v>
      </c>
      <c r="H154" s="86" t="s">
        <v>840</v>
      </c>
      <c r="I154" s="97">
        <f t="shared" si="6"/>
        <v>7.2165163199961084E-5</v>
      </c>
      <c r="J154" s="98">
        <v>0</v>
      </c>
      <c r="K154" s="98">
        <v>0</v>
      </c>
      <c r="L154" s="103">
        <f t="shared" si="7"/>
        <v>0</v>
      </c>
      <c r="M154" s="98">
        <v>0</v>
      </c>
      <c r="N154" s="99"/>
    </row>
    <row r="155" spans="1:14" ht="26" x14ac:dyDescent="0.3">
      <c r="A155" s="95">
        <f t="shared" si="8"/>
        <v>151</v>
      </c>
      <c r="B155" s="95" t="s">
        <v>214</v>
      </c>
      <c r="C155" s="99" t="s">
        <v>988</v>
      </c>
      <c r="D155" s="96">
        <v>43509</v>
      </c>
      <c r="E155" s="104">
        <v>203360.80806451614</v>
      </c>
      <c r="F155" s="104">
        <v>203360.80806451614</v>
      </c>
      <c r="G155" s="104">
        <v>0</v>
      </c>
      <c r="H155" s="86" t="s">
        <v>840</v>
      </c>
      <c r="I155" s="97">
        <f t="shared" si="6"/>
        <v>4.9239418129054622E-4</v>
      </c>
      <c r="J155" s="98">
        <v>0</v>
      </c>
      <c r="K155" s="98">
        <v>0</v>
      </c>
      <c r="L155" s="103">
        <f t="shared" si="7"/>
        <v>0</v>
      </c>
      <c r="M155" s="98">
        <v>0</v>
      </c>
      <c r="N155" s="99"/>
    </row>
    <row r="156" spans="1:14" ht="26" x14ac:dyDescent="0.3">
      <c r="A156" s="95">
        <f t="shared" si="8"/>
        <v>152</v>
      </c>
      <c r="B156" s="95" t="s">
        <v>214</v>
      </c>
      <c r="C156" s="99" t="s">
        <v>989</v>
      </c>
      <c r="D156" s="96">
        <v>43509</v>
      </c>
      <c r="E156" s="104">
        <v>122389.0125</v>
      </c>
      <c r="F156" s="104">
        <v>122389.0125</v>
      </c>
      <c r="G156" s="104">
        <v>0</v>
      </c>
      <c r="H156" s="86" t="s">
        <v>840</v>
      </c>
      <c r="I156" s="97">
        <f t="shared" si="6"/>
        <v>2.9633850387621055E-4</v>
      </c>
      <c r="J156" s="98">
        <v>0</v>
      </c>
      <c r="K156" s="98">
        <v>0</v>
      </c>
      <c r="L156" s="103">
        <f t="shared" si="7"/>
        <v>0</v>
      </c>
      <c r="M156" s="98">
        <v>0</v>
      </c>
      <c r="N156" s="99"/>
    </row>
    <row r="157" spans="1:14" ht="26" x14ac:dyDescent="0.3">
      <c r="A157" s="95">
        <f t="shared" si="8"/>
        <v>153</v>
      </c>
      <c r="B157" s="95" t="s">
        <v>214</v>
      </c>
      <c r="C157" s="99" t="s">
        <v>990</v>
      </c>
      <c r="D157" s="96">
        <v>43509</v>
      </c>
      <c r="E157" s="104">
        <v>540655</v>
      </c>
      <c r="F157" s="104">
        <v>540655</v>
      </c>
      <c r="G157" s="104">
        <v>30461.571428571428</v>
      </c>
      <c r="H157" s="86" t="s">
        <v>840</v>
      </c>
      <c r="I157" s="97">
        <f t="shared" si="6"/>
        <v>1.3090790630669777E-3</v>
      </c>
      <c r="J157" s="98">
        <v>0</v>
      </c>
      <c r="K157" s="98">
        <v>0</v>
      </c>
      <c r="L157" s="103">
        <f t="shared" si="7"/>
        <v>0</v>
      </c>
      <c r="M157" s="98">
        <v>0</v>
      </c>
      <c r="N157" s="99"/>
    </row>
    <row r="158" spans="1:14" ht="26" x14ac:dyDescent="0.3">
      <c r="A158" s="95">
        <f t="shared" si="8"/>
        <v>154</v>
      </c>
      <c r="B158" s="95" t="s">
        <v>214</v>
      </c>
      <c r="C158" s="99" t="s">
        <v>991</v>
      </c>
      <c r="D158" s="96">
        <v>43509</v>
      </c>
      <c r="E158" s="104">
        <v>188715.08850268816</v>
      </c>
      <c r="F158" s="104">
        <v>188715.08850268816</v>
      </c>
      <c r="G158" s="104">
        <v>0</v>
      </c>
      <c r="H158" s="86" t="s">
        <v>840</v>
      </c>
      <c r="I158" s="97">
        <f t="shared" si="6"/>
        <v>4.5693274129287768E-4</v>
      </c>
      <c r="J158" s="98">
        <v>0</v>
      </c>
      <c r="K158" s="98">
        <v>0</v>
      </c>
      <c r="L158" s="103">
        <f t="shared" si="7"/>
        <v>0</v>
      </c>
      <c r="M158" s="98">
        <v>0</v>
      </c>
      <c r="N158" s="99"/>
    </row>
    <row r="159" spans="1:14" ht="26" x14ac:dyDescent="0.3">
      <c r="A159" s="95">
        <f t="shared" si="8"/>
        <v>155</v>
      </c>
      <c r="B159" s="95" t="s">
        <v>214</v>
      </c>
      <c r="C159" s="99" t="s">
        <v>992</v>
      </c>
      <c r="D159" s="96">
        <v>43509</v>
      </c>
      <c r="E159" s="104">
        <v>445945.57677419356</v>
      </c>
      <c r="F159" s="104">
        <v>445945.57677419356</v>
      </c>
      <c r="G159" s="104">
        <v>0</v>
      </c>
      <c r="H159" s="86" t="s">
        <v>840</v>
      </c>
      <c r="I159" s="97">
        <f t="shared" si="6"/>
        <v>1.0797606936446057E-3</v>
      </c>
      <c r="J159" s="98">
        <v>0</v>
      </c>
      <c r="K159" s="98">
        <v>0</v>
      </c>
      <c r="L159" s="103">
        <f t="shared" si="7"/>
        <v>0</v>
      </c>
      <c r="M159" s="98">
        <v>0</v>
      </c>
      <c r="N159" s="99"/>
    </row>
    <row r="160" spans="1:14" ht="26" x14ac:dyDescent="0.3">
      <c r="A160" s="95">
        <f t="shared" si="8"/>
        <v>156</v>
      </c>
      <c r="B160" s="95" t="s">
        <v>214</v>
      </c>
      <c r="C160" s="99" t="s">
        <v>993</v>
      </c>
      <c r="D160" s="96">
        <v>43509</v>
      </c>
      <c r="E160" s="104">
        <v>132821.83499999999</v>
      </c>
      <c r="F160" s="104">
        <v>132821.83499999999</v>
      </c>
      <c r="G160" s="104">
        <v>0</v>
      </c>
      <c r="H160" s="86" t="s">
        <v>840</v>
      </c>
      <c r="I160" s="97">
        <f t="shared" si="6"/>
        <v>3.2159932547860777E-4</v>
      </c>
      <c r="J160" s="98">
        <v>0</v>
      </c>
      <c r="K160" s="98">
        <v>0</v>
      </c>
      <c r="L160" s="103">
        <f t="shared" si="7"/>
        <v>0</v>
      </c>
      <c r="M160" s="98">
        <v>0</v>
      </c>
      <c r="N160" s="99"/>
    </row>
    <row r="161" spans="1:14" ht="26" x14ac:dyDescent="0.3">
      <c r="A161" s="95">
        <f t="shared" si="8"/>
        <v>157</v>
      </c>
      <c r="B161" s="95" t="s">
        <v>214</v>
      </c>
      <c r="C161" s="99" t="s">
        <v>994</v>
      </c>
      <c r="D161" s="96">
        <v>43509</v>
      </c>
      <c r="E161" s="104">
        <v>244292.84838709678</v>
      </c>
      <c r="F161" s="104">
        <v>244292.84838709678</v>
      </c>
      <c r="G161" s="104">
        <v>0</v>
      </c>
      <c r="H161" s="86" t="s">
        <v>840</v>
      </c>
      <c r="I161" s="97">
        <f t="shared" si="6"/>
        <v>5.9150225759596023E-4</v>
      </c>
      <c r="J161" s="98">
        <v>0</v>
      </c>
      <c r="K161" s="98">
        <v>0</v>
      </c>
      <c r="L161" s="103">
        <f t="shared" si="7"/>
        <v>0</v>
      </c>
      <c r="M161" s="98">
        <v>0</v>
      </c>
      <c r="N161" s="99"/>
    </row>
    <row r="162" spans="1:14" ht="26" x14ac:dyDescent="0.3">
      <c r="A162" s="95">
        <f t="shared" si="8"/>
        <v>158</v>
      </c>
      <c r="B162" s="95" t="s">
        <v>214</v>
      </c>
      <c r="C162" s="99" t="s">
        <v>995</v>
      </c>
      <c r="D162" s="96">
        <v>43509</v>
      </c>
      <c r="E162" s="104">
        <v>126149.86387096775</v>
      </c>
      <c r="F162" s="104">
        <v>126149.86387096775</v>
      </c>
      <c r="G162" s="104">
        <v>0</v>
      </c>
      <c r="H162" s="86" t="s">
        <v>840</v>
      </c>
      <c r="I162" s="97">
        <f t="shared" si="6"/>
        <v>3.0544459147188729E-4</v>
      </c>
      <c r="J162" s="98">
        <v>0</v>
      </c>
      <c r="K162" s="98">
        <v>0</v>
      </c>
      <c r="L162" s="103">
        <f t="shared" si="7"/>
        <v>0</v>
      </c>
      <c r="M162" s="98">
        <v>0</v>
      </c>
      <c r="N162" s="99"/>
    </row>
    <row r="163" spans="1:14" ht="26" x14ac:dyDescent="0.3">
      <c r="A163" s="95">
        <f t="shared" si="8"/>
        <v>159</v>
      </c>
      <c r="B163" s="95" t="s">
        <v>214</v>
      </c>
      <c r="C163" s="99" t="s">
        <v>996</v>
      </c>
      <c r="D163" s="96">
        <v>43509</v>
      </c>
      <c r="E163" s="104">
        <v>485249.2</v>
      </c>
      <c r="F163" s="104">
        <v>485249.2</v>
      </c>
      <c r="G163" s="104">
        <v>0</v>
      </c>
      <c r="H163" s="86" t="s">
        <v>840</v>
      </c>
      <c r="I163" s="97">
        <f t="shared" si="6"/>
        <v>1.1749259104049726E-3</v>
      </c>
      <c r="J163" s="98">
        <v>0</v>
      </c>
      <c r="K163" s="98">
        <v>0</v>
      </c>
      <c r="L163" s="103">
        <f t="shared" si="7"/>
        <v>0</v>
      </c>
      <c r="M163" s="98">
        <v>0</v>
      </c>
      <c r="N163" s="99"/>
    </row>
    <row r="164" spans="1:14" ht="26" x14ac:dyDescent="0.3">
      <c r="A164" s="95">
        <f t="shared" si="8"/>
        <v>160</v>
      </c>
      <c r="B164" s="95" t="s">
        <v>214</v>
      </c>
      <c r="C164" s="99" t="s">
        <v>997</v>
      </c>
      <c r="D164" s="96">
        <v>43509</v>
      </c>
      <c r="E164" s="104">
        <v>54208.626308960571</v>
      </c>
      <c r="F164" s="104">
        <v>54208.626308960571</v>
      </c>
      <c r="G164" s="104">
        <v>0</v>
      </c>
      <c r="H164" s="86" t="s">
        <v>840</v>
      </c>
      <c r="I164" s="97">
        <f t="shared" si="6"/>
        <v>1.3125445568557031E-4</v>
      </c>
      <c r="J164" s="98">
        <v>0</v>
      </c>
      <c r="K164" s="98">
        <v>0</v>
      </c>
      <c r="L164" s="103">
        <f t="shared" si="7"/>
        <v>0</v>
      </c>
      <c r="M164" s="98">
        <v>0</v>
      </c>
      <c r="N164" s="99"/>
    </row>
    <row r="165" spans="1:14" ht="26" x14ac:dyDescent="0.3">
      <c r="A165" s="95">
        <f t="shared" si="8"/>
        <v>161</v>
      </c>
      <c r="B165" s="95" t="s">
        <v>214</v>
      </c>
      <c r="C165" s="99" t="s">
        <v>998</v>
      </c>
      <c r="D165" s="96">
        <v>43509</v>
      </c>
      <c r="E165" s="104">
        <v>124854</v>
      </c>
      <c r="F165" s="104">
        <v>124854</v>
      </c>
      <c r="G165" s="104">
        <v>0</v>
      </c>
      <c r="H165" s="86" t="s">
        <v>840</v>
      </c>
      <c r="I165" s="97">
        <f t="shared" si="6"/>
        <v>3.0230693758527051E-4</v>
      </c>
      <c r="J165" s="98">
        <v>0</v>
      </c>
      <c r="K165" s="98">
        <v>0</v>
      </c>
      <c r="L165" s="103">
        <f t="shared" si="7"/>
        <v>0</v>
      </c>
      <c r="M165" s="98">
        <v>0</v>
      </c>
      <c r="N165" s="99"/>
    </row>
    <row r="166" spans="1:14" ht="26" x14ac:dyDescent="0.3">
      <c r="A166" s="95">
        <f t="shared" si="8"/>
        <v>162</v>
      </c>
      <c r="B166" s="95" t="s">
        <v>214</v>
      </c>
      <c r="C166" s="99" t="s">
        <v>999</v>
      </c>
      <c r="D166" s="96">
        <v>43509</v>
      </c>
      <c r="E166" s="104">
        <v>3289849.584516129</v>
      </c>
      <c r="F166" s="104">
        <v>3289849.584516129</v>
      </c>
      <c r="G166" s="104">
        <v>65769.25</v>
      </c>
      <c r="H166" s="86" t="s">
        <v>840</v>
      </c>
      <c r="I166" s="97">
        <f t="shared" si="6"/>
        <v>7.9656587134672944E-3</v>
      </c>
      <c r="J166" s="98">
        <v>0</v>
      </c>
      <c r="K166" s="98">
        <v>0</v>
      </c>
      <c r="L166" s="103">
        <f t="shared" si="7"/>
        <v>0</v>
      </c>
      <c r="M166" s="98">
        <v>0</v>
      </c>
      <c r="N166" s="99"/>
    </row>
    <row r="167" spans="1:14" ht="26" x14ac:dyDescent="0.3">
      <c r="A167" s="95">
        <f t="shared" si="8"/>
        <v>163</v>
      </c>
      <c r="B167" s="95" t="s">
        <v>214</v>
      </c>
      <c r="C167" s="99" t="s">
        <v>1000</v>
      </c>
      <c r="D167" s="96">
        <v>43509</v>
      </c>
      <c r="E167" s="104">
        <v>869871.96</v>
      </c>
      <c r="F167" s="104">
        <v>869871.96</v>
      </c>
      <c r="G167" s="104">
        <v>0</v>
      </c>
      <c r="H167" s="86" t="s">
        <v>840</v>
      </c>
      <c r="I167" s="97">
        <f t="shared" si="6"/>
        <v>2.1062066759486835E-3</v>
      </c>
      <c r="J167" s="98">
        <v>0</v>
      </c>
      <c r="K167" s="98">
        <v>0</v>
      </c>
      <c r="L167" s="103">
        <f t="shared" si="7"/>
        <v>0</v>
      </c>
      <c r="M167" s="98">
        <v>0</v>
      </c>
      <c r="N167" s="99"/>
    </row>
    <row r="168" spans="1:14" ht="26" x14ac:dyDescent="0.3">
      <c r="A168" s="95">
        <f t="shared" si="8"/>
        <v>164</v>
      </c>
      <c r="B168" s="95" t="s">
        <v>214</v>
      </c>
      <c r="C168" s="99" t="s">
        <v>1001</v>
      </c>
      <c r="D168" s="96">
        <v>43509</v>
      </c>
      <c r="E168" s="104">
        <v>410368.23491935484</v>
      </c>
      <c r="F168" s="104">
        <v>410368.23491935484</v>
      </c>
      <c r="G168" s="104">
        <v>0</v>
      </c>
      <c r="H168" s="86" t="s">
        <v>840</v>
      </c>
      <c r="I168" s="97">
        <f t="shared" si="6"/>
        <v>9.9361786070725029E-4</v>
      </c>
      <c r="J168" s="98">
        <v>0</v>
      </c>
      <c r="K168" s="98">
        <v>0</v>
      </c>
      <c r="L168" s="103">
        <f t="shared" si="7"/>
        <v>0</v>
      </c>
      <c r="M168" s="98">
        <v>0</v>
      </c>
      <c r="N168" s="99"/>
    </row>
    <row r="169" spans="1:14" ht="26" x14ac:dyDescent="0.3">
      <c r="A169" s="95">
        <f t="shared" si="8"/>
        <v>165</v>
      </c>
      <c r="B169" s="95" t="s">
        <v>214</v>
      </c>
      <c r="C169" s="99" t="s">
        <v>1002</v>
      </c>
      <c r="D169" s="96">
        <v>43509</v>
      </c>
      <c r="E169" s="104">
        <v>333487.82265628478</v>
      </c>
      <c r="F169" s="104">
        <v>333487.82265628478</v>
      </c>
      <c r="G169" s="104">
        <v>0</v>
      </c>
      <c r="H169" s="86" t="s">
        <v>840</v>
      </c>
      <c r="I169" s="97">
        <f t="shared" si="6"/>
        <v>8.0746858241787401E-4</v>
      </c>
      <c r="J169" s="98">
        <v>0</v>
      </c>
      <c r="K169" s="98">
        <v>0</v>
      </c>
      <c r="L169" s="103">
        <f t="shared" si="7"/>
        <v>0</v>
      </c>
      <c r="M169" s="98">
        <v>0</v>
      </c>
      <c r="N169" s="99"/>
    </row>
    <row r="170" spans="1:14" ht="26" x14ac:dyDescent="0.3">
      <c r="A170" s="95">
        <f t="shared" si="8"/>
        <v>166</v>
      </c>
      <c r="B170" s="95" t="s">
        <v>214</v>
      </c>
      <c r="C170" s="99" t="s">
        <v>1003</v>
      </c>
      <c r="D170" s="96">
        <v>43509</v>
      </c>
      <c r="E170" s="104">
        <v>178604.33628136202</v>
      </c>
      <c r="F170" s="104">
        <v>178604.33628136202</v>
      </c>
      <c r="G170" s="104">
        <v>0</v>
      </c>
      <c r="H170" s="86" t="s">
        <v>840</v>
      </c>
      <c r="I170" s="97">
        <f t="shared" si="6"/>
        <v>4.3245174316135947E-4</v>
      </c>
      <c r="J170" s="98">
        <v>0</v>
      </c>
      <c r="K170" s="98">
        <v>0</v>
      </c>
      <c r="L170" s="103">
        <f t="shared" si="7"/>
        <v>0</v>
      </c>
      <c r="M170" s="98">
        <v>0</v>
      </c>
      <c r="N170" s="99"/>
    </row>
    <row r="171" spans="1:14" ht="26" x14ac:dyDescent="0.3">
      <c r="A171" s="95">
        <f t="shared" si="8"/>
        <v>167</v>
      </c>
      <c r="B171" s="95" t="s">
        <v>214</v>
      </c>
      <c r="C171" s="99" t="s">
        <v>1004</v>
      </c>
      <c r="D171" s="96">
        <v>43509</v>
      </c>
      <c r="E171" s="104">
        <v>261670.63241935484</v>
      </c>
      <c r="F171" s="104">
        <v>261670.63241935484</v>
      </c>
      <c r="G171" s="104">
        <v>0</v>
      </c>
      <c r="H171" s="86" t="s">
        <v>840</v>
      </c>
      <c r="I171" s="97">
        <f t="shared" si="6"/>
        <v>6.3357880038041362E-4</v>
      </c>
      <c r="J171" s="98">
        <v>0</v>
      </c>
      <c r="K171" s="98">
        <v>0</v>
      </c>
      <c r="L171" s="103">
        <f t="shared" si="7"/>
        <v>0</v>
      </c>
      <c r="M171" s="98">
        <v>0</v>
      </c>
      <c r="N171" s="99"/>
    </row>
    <row r="172" spans="1:14" ht="26" x14ac:dyDescent="0.3">
      <c r="A172" s="95">
        <f t="shared" si="8"/>
        <v>168</v>
      </c>
      <c r="B172" s="95" t="s">
        <v>214</v>
      </c>
      <c r="C172" s="99" t="s">
        <v>1005</v>
      </c>
      <c r="D172" s="96">
        <v>43509</v>
      </c>
      <c r="E172" s="104">
        <v>43521.217583333331</v>
      </c>
      <c r="F172" s="104">
        <v>43521.217583333331</v>
      </c>
      <c r="G172" s="104">
        <v>0</v>
      </c>
      <c r="H172" s="86" t="s">
        <v>840</v>
      </c>
      <c r="I172" s="97">
        <f t="shared" si="6"/>
        <v>1.0537720864048991E-4</v>
      </c>
      <c r="J172" s="98">
        <v>0</v>
      </c>
      <c r="K172" s="98">
        <v>0</v>
      </c>
      <c r="L172" s="103">
        <f t="shared" si="7"/>
        <v>0</v>
      </c>
      <c r="M172" s="98">
        <v>0</v>
      </c>
      <c r="N172" s="99"/>
    </row>
    <row r="173" spans="1:14" ht="26" x14ac:dyDescent="0.3">
      <c r="A173" s="95">
        <f t="shared" si="8"/>
        <v>169</v>
      </c>
      <c r="B173" s="95" t="s">
        <v>214</v>
      </c>
      <c r="C173" s="99" t="s">
        <v>1006</v>
      </c>
      <c r="D173" s="96">
        <v>43509</v>
      </c>
      <c r="E173" s="104">
        <v>1839500</v>
      </c>
      <c r="F173" s="104">
        <v>1839500</v>
      </c>
      <c r="G173" s="104">
        <v>0</v>
      </c>
      <c r="H173" s="86" t="s">
        <v>840</v>
      </c>
      <c r="I173" s="97">
        <f t="shared" si="6"/>
        <v>4.4539511083994511E-3</v>
      </c>
      <c r="J173" s="98">
        <v>0</v>
      </c>
      <c r="K173" s="98">
        <v>0</v>
      </c>
      <c r="L173" s="103">
        <f t="shared" si="7"/>
        <v>0</v>
      </c>
      <c r="M173" s="98">
        <v>0</v>
      </c>
      <c r="N173" s="99"/>
    </row>
    <row r="174" spans="1:14" ht="26" x14ac:dyDescent="0.3">
      <c r="A174" s="95">
        <f t="shared" si="8"/>
        <v>170</v>
      </c>
      <c r="B174" s="95" t="s">
        <v>214</v>
      </c>
      <c r="C174" s="99" t="s">
        <v>1007</v>
      </c>
      <c r="D174" s="96">
        <v>43509</v>
      </c>
      <c r="E174" s="104">
        <v>152998.77325403225</v>
      </c>
      <c r="F174" s="104">
        <v>152998.77325403225</v>
      </c>
      <c r="G174" s="104">
        <v>0</v>
      </c>
      <c r="H174" s="86" t="s">
        <v>840</v>
      </c>
      <c r="I174" s="97">
        <f t="shared" si="6"/>
        <v>3.7045341436181203E-4</v>
      </c>
      <c r="J174" s="98">
        <v>0</v>
      </c>
      <c r="K174" s="98">
        <v>0</v>
      </c>
      <c r="L174" s="103">
        <f t="shared" si="7"/>
        <v>0</v>
      </c>
      <c r="M174" s="98">
        <v>0</v>
      </c>
      <c r="N174" s="99"/>
    </row>
    <row r="175" spans="1:14" ht="26" x14ac:dyDescent="0.3">
      <c r="A175" s="95">
        <f t="shared" si="8"/>
        <v>171</v>
      </c>
      <c r="B175" s="95" t="s">
        <v>214</v>
      </c>
      <c r="C175" s="99" t="s">
        <v>1008</v>
      </c>
      <c r="D175" s="96">
        <v>43509</v>
      </c>
      <c r="E175" s="104">
        <v>361032.69199308753</v>
      </c>
      <c r="F175" s="104">
        <v>361032.69199308753</v>
      </c>
      <c r="G175" s="104">
        <v>0</v>
      </c>
      <c r="H175" s="86" t="s">
        <v>840</v>
      </c>
      <c r="I175" s="97">
        <f t="shared" si="6"/>
        <v>8.7416252170212014E-4</v>
      </c>
      <c r="J175" s="98">
        <v>0</v>
      </c>
      <c r="K175" s="98">
        <v>0</v>
      </c>
      <c r="L175" s="103">
        <f t="shared" si="7"/>
        <v>0</v>
      </c>
      <c r="M175" s="98">
        <v>0</v>
      </c>
      <c r="N175" s="99"/>
    </row>
    <row r="176" spans="1:14" ht="26" x14ac:dyDescent="0.3">
      <c r="A176" s="95">
        <f t="shared" si="8"/>
        <v>172</v>
      </c>
      <c r="B176" s="95" t="s">
        <v>214</v>
      </c>
      <c r="C176" s="99" t="s">
        <v>1009</v>
      </c>
      <c r="D176" s="96">
        <v>43509</v>
      </c>
      <c r="E176" s="104">
        <v>509285.78887096775</v>
      </c>
      <c r="F176" s="104">
        <v>509285.78887096775</v>
      </c>
      <c r="G176" s="104">
        <v>0</v>
      </c>
      <c r="H176" s="86" t="s">
        <v>840</v>
      </c>
      <c r="I176" s="97">
        <f t="shared" si="6"/>
        <v>1.2331253078738439E-3</v>
      </c>
      <c r="J176" s="98">
        <v>0</v>
      </c>
      <c r="K176" s="98">
        <v>0</v>
      </c>
      <c r="L176" s="103">
        <f t="shared" si="7"/>
        <v>0</v>
      </c>
      <c r="M176" s="98">
        <v>0</v>
      </c>
      <c r="N176" s="99"/>
    </row>
    <row r="177" spans="1:14" ht="26" x14ac:dyDescent="0.3">
      <c r="A177" s="95">
        <f t="shared" si="8"/>
        <v>173</v>
      </c>
      <c r="B177" s="95" t="s">
        <v>214</v>
      </c>
      <c r="C177" s="99" t="s">
        <v>1010</v>
      </c>
      <c r="D177" s="96">
        <v>43509</v>
      </c>
      <c r="E177" s="104">
        <v>93478.585720967734</v>
      </c>
      <c r="F177" s="104">
        <v>93478.585720967734</v>
      </c>
      <c r="G177" s="104">
        <v>0</v>
      </c>
      <c r="H177" s="86" t="s">
        <v>840</v>
      </c>
      <c r="I177" s="97">
        <f t="shared" si="6"/>
        <v>2.2633816280702223E-4</v>
      </c>
      <c r="J177" s="98">
        <v>0</v>
      </c>
      <c r="K177" s="98">
        <v>0</v>
      </c>
      <c r="L177" s="103">
        <f t="shared" si="7"/>
        <v>0</v>
      </c>
      <c r="M177" s="98">
        <v>0</v>
      </c>
      <c r="N177" s="99"/>
    </row>
    <row r="178" spans="1:14" ht="26" x14ac:dyDescent="0.3">
      <c r="A178" s="95">
        <f t="shared" si="8"/>
        <v>174</v>
      </c>
      <c r="B178" s="95" t="s">
        <v>214</v>
      </c>
      <c r="C178" s="99" t="s">
        <v>1011</v>
      </c>
      <c r="D178" s="96">
        <v>43509</v>
      </c>
      <c r="E178" s="104">
        <v>52930.519340304039</v>
      </c>
      <c r="F178" s="104">
        <v>52930.519340304039</v>
      </c>
      <c r="G178" s="104">
        <v>0</v>
      </c>
      <c r="H178" s="86" t="s">
        <v>840</v>
      </c>
      <c r="I178" s="97">
        <f t="shared" si="6"/>
        <v>1.2815979629459407E-4</v>
      </c>
      <c r="J178" s="98">
        <v>0</v>
      </c>
      <c r="K178" s="98">
        <v>0</v>
      </c>
      <c r="L178" s="103">
        <f t="shared" si="7"/>
        <v>0</v>
      </c>
      <c r="M178" s="98">
        <v>0</v>
      </c>
      <c r="N178" s="99"/>
    </row>
    <row r="179" spans="1:14" ht="26" x14ac:dyDescent="0.3">
      <c r="A179" s="95">
        <f t="shared" si="8"/>
        <v>175</v>
      </c>
      <c r="B179" s="95" t="s">
        <v>214</v>
      </c>
      <c r="C179" s="99" t="s">
        <v>1012</v>
      </c>
      <c r="D179" s="96">
        <v>43509</v>
      </c>
      <c r="E179" s="104">
        <v>516034</v>
      </c>
      <c r="F179" s="104">
        <v>516034</v>
      </c>
      <c r="G179" s="104">
        <v>62610.571428571428</v>
      </c>
      <c r="H179" s="86" t="s">
        <v>840</v>
      </c>
      <c r="I179" s="97">
        <f t="shared" si="6"/>
        <v>1.2494646405391697E-3</v>
      </c>
      <c r="J179" s="98">
        <v>0</v>
      </c>
      <c r="K179" s="98">
        <v>0</v>
      </c>
      <c r="L179" s="103">
        <f t="shared" si="7"/>
        <v>0</v>
      </c>
      <c r="M179" s="98">
        <v>0</v>
      </c>
      <c r="N179" s="99"/>
    </row>
    <row r="180" spans="1:14" ht="26" x14ac:dyDescent="0.3">
      <c r="A180" s="95">
        <f t="shared" si="8"/>
        <v>176</v>
      </c>
      <c r="B180" s="95" t="s">
        <v>214</v>
      </c>
      <c r="C180" s="99" t="s">
        <v>1013</v>
      </c>
      <c r="D180" s="96">
        <v>43509</v>
      </c>
      <c r="E180" s="104">
        <v>536388.8598387097</v>
      </c>
      <c r="F180" s="104">
        <v>536388.8598387097</v>
      </c>
      <c r="G180" s="104">
        <v>9807.6923076923085</v>
      </c>
      <c r="H180" s="86" t="s">
        <v>840</v>
      </c>
      <c r="I180" s="97">
        <f t="shared" si="6"/>
        <v>1.2987495280303012E-3</v>
      </c>
      <c r="J180" s="98">
        <v>0</v>
      </c>
      <c r="K180" s="98">
        <v>0</v>
      </c>
      <c r="L180" s="103">
        <f t="shared" si="7"/>
        <v>0</v>
      </c>
      <c r="M180" s="98">
        <v>0</v>
      </c>
      <c r="N180" s="99"/>
    </row>
    <row r="181" spans="1:14" ht="26" x14ac:dyDescent="0.3">
      <c r="A181" s="95">
        <f t="shared" si="8"/>
        <v>177</v>
      </c>
      <c r="B181" s="95" t="s">
        <v>214</v>
      </c>
      <c r="C181" s="99" t="s">
        <v>1014</v>
      </c>
      <c r="D181" s="96">
        <v>43509</v>
      </c>
      <c r="E181" s="104">
        <v>101497.05839803486</v>
      </c>
      <c r="F181" s="104">
        <v>101497.05839803486</v>
      </c>
      <c r="G181" s="104">
        <v>0</v>
      </c>
      <c r="H181" s="86" t="s">
        <v>840</v>
      </c>
      <c r="I181" s="97">
        <f t="shared" si="6"/>
        <v>2.4575315887535268E-4</v>
      </c>
      <c r="J181" s="98">
        <v>0</v>
      </c>
      <c r="K181" s="98">
        <v>0</v>
      </c>
      <c r="L181" s="103">
        <f t="shared" si="7"/>
        <v>0</v>
      </c>
      <c r="M181" s="98">
        <v>0</v>
      </c>
      <c r="N181" s="99"/>
    </row>
    <row r="182" spans="1:14" ht="26" x14ac:dyDescent="0.3">
      <c r="A182" s="95">
        <f t="shared" si="8"/>
        <v>178</v>
      </c>
      <c r="B182" s="95" t="s">
        <v>214</v>
      </c>
      <c r="C182" s="99" t="s">
        <v>1015</v>
      </c>
      <c r="D182" s="96">
        <v>43509</v>
      </c>
      <c r="E182" s="104">
        <v>1876954.824</v>
      </c>
      <c r="F182" s="104">
        <v>1876954.824</v>
      </c>
      <c r="G182" s="104">
        <v>30836.555555555555</v>
      </c>
      <c r="H182" s="86" t="s">
        <v>840</v>
      </c>
      <c r="I182" s="97">
        <f t="shared" si="6"/>
        <v>4.5446398579888541E-3</v>
      </c>
      <c r="J182" s="98">
        <v>0</v>
      </c>
      <c r="K182" s="98">
        <v>0</v>
      </c>
      <c r="L182" s="103">
        <f t="shared" si="7"/>
        <v>0</v>
      </c>
      <c r="M182" s="98">
        <v>0</v>
      </c>
      <c r="N182" s="99"/>
    </row>
    <row r="183" spans="1:14" ht="26" x14ac:dyDescent="0.3">
      <c r="A183" s="95">
        <f t="shared" si="8"/>
        <v>179</v>
      </c>
      <c r="B183" s="95" t="s">
        <v>214</v>
      </c>
      <c r="C183" s="99" t="s">
        <v>1016</v>
      </c>
      <c r="D183" s="96">
        <v>43509</v>
      </c>
      <c r="E183" s="104">
        <v>1294553</v>
      </c>
      <c r="F183" s="104">
        <v>1294553</v>
      </c>
      <c r="G183" s="104">
        <v>0</v>
      </c>
      <c r="H183" s="86" t="s">
        <v>840</v>
      </c>
      <c r="I183" s="97">
        <f t="shared" si="6"/>
        <v>3.1344798962934682E-3</v>
      </c>
      <c r="J183" s="98">
        <v>0</v>
      </c>
      <c r="K183" s="98">
        <v>0</v>
      </c>
      <c r="L183" s="103">
        <f t="shared" si="7"/>
        <v>0</v>
      </c>
      <c r="M183" s="98">
        <v>0</v>
      </c>
      <c r="N183" s="99"/>
    </row>
    <row r="184" spans="1:14" ht="26" x14ac:dyDescent="0.3">
      <c r="A184" s="95">
        <f t="shared" si="8"/>
        <v>180</v>
      </c>
      <c r="B184" s="95" t="s">
        <v>214</v>
      </c>
      <c r="C184" s="99" t="s">
        <v>1017</v>
      </c>
      <c r="D184" s="96">
        <v>43509</v>
      </c>
      <c r="E184" s="104">
        <v>298202.76370967738</v>
      </c>
      <c r="F184" s="104">
        <v>298202.76370967738</v>
      </c>
      <c r="G184" s="104">
        <v>0</v>
      </c>
      <c r="H184" s="86" t="s">
        <v>840</v>
      </c>
      <c r="I184" s="97">
        <f t="shared" si="6"/>
        <v>7.2203344928105319E-4</v>
      </c>
      <c r="J184" s="98">
        <v>0</v>
      </c>
      <c r="K184" s="98">
        <v>0</v>
      </c>
      <c r="L184" s="103">
        <f t="shared" si="7"/>
        <v>0</v>
      </c>
      <c r="M184" s="98">
        <v>0</v>
      </c>
      <c r="N184" s="99"/>
    </row>
    <row r="185" spans="1:14" ht="26" x14ac:dyDescent="0.3">
      <c r="A185" s="95">
        <f t="shared" si="8"/>
        <v>181</v>
      </c>
      <c r="B185" s="95" t="s">
        <v>214</v>
      </c>
      <c r="C185" s="99" t="s">
        <v>1018</v>
      </c>
      <c r="D185" s="96">
        <v>43509</v>
      </c>
      <c r="E185" s="104">
        <v>283972.53629032255</v>
      </c>
      <c r="F185" s="104">
        <v>283972.53629032255</v>
      </c>
      <c r="G185" s="104">
        <v>0</v>
      </c>
      <c r="H185" s="86" t="s">
        <v>840</v>
      </c>
      <c r="I185" s="97">
        <f t="shared" si="6"/>
        <v>6.8757803357721425E-4</v>
      </c>
      <c r="J185" s="98">
        <v>0</v>
      </c>
      <c r="K185" s="98">
        <v>0</v>
      </c>
      <c r="L185" s="103">
        <f t="shared" si="7"/>
        <v>0</v>
      </c>
      <c r="M185" s="98">
        <v>0</v>
      </c>
      <c r="N185" s="99"/>
    </row>
    <row r="186" spans="1:14" ht="26" x14ac:dyDescent="0.3">
      <c r="A186" s="95">
        <f t="shared" si="8"/>
        <v>182</v>
      </c>
      <c r="B186" s="95" t="s">
        <v>214</v>
      </c>
      <c r="C186" s="99" t="s">
        <v>1019</v>
      </c>
      <c r="D186" s="96">
        <v>43509</v>
      </c>
      <c r="E186" s="104">
        <v>773292.30499999993</v>
      </c>
      <c r="F186" s="104">
        <v>763772.30499999993</v>
      </c>
      <c r="G186" s="104">
        <v>9403.8484848484841</v>
      </c>
      <c r="H186" s="86" t="s">
        <v>840</v>
      </c>
      <c r="I186" s="97">
        <f t="shared" si="6"/>
        <v>1.8493093255882325E-3</v>
      </c>
      <c r="J186" s="98">
        <v>0</v>
      </c>
      <c r="K186" s="98">
        <v>0</v>
      </c>
      <c r="L186" s="103">
        <f t="shared" si="7"/>
        <v>9520</v>
      </c>
      <c r="M186" s="98">
        <v>0</v>
      </c>
      <c r="N186" s="99"/>
    </row>
    <row r="187" spans="1:14" ht="26" x14ac:dyDescent="0.3">
      <c r="A187" s="95">
        <f t="shared" si="8"/>
        <v>183</v>
      </c>
      <c r="B187" s="95" t="s">
        <v>214</v>
      </c>
      <c r="C187" s="99" t="s">
        <v>1020</v>
      </c>
      <c r="D187" s="96">
        <v>43509</v>
      </c>
      <c r="E187" s="104">
        <v>337097</v>
      </c>
      <c r="F187" s="104">
        <v>337097</v>
      </c>
      <c r="G187" s="104">
        <v>0</v>
      </c>
      <c r="H187" s="86" t="s">
        <v>840</v>
      </c>
      <c r="I187" s="97">
        <f t="shared" si="6"/>
        <v>8.1620742418490346E-4</v>
      </c>
      <c r="J187" s="98">
        <v>0</v>
      </c>
      <c r="K187" s="98">
        <v>0</v>
      </c>
      <c r="L187" s="103">
        <f t="shared" si="7"/>
        <v>0</v>
      </c>
      <c r="M187" s="98">
        <v>0</v>
      </c>
      <c r="N187" s="99"/>
    </row>
    <row r="188" spans="1:14" ht="26" x14ac:dyDescent="0.3">
      <c r="A188" s="95">
        <f t="shared" si="8"/>
        <v>184</v>
      </c>
      <c r="B188" s="95" t="s">
        <v>214</v>
      </c>
      <c r="C188" s="99" t="s">
        <v>1021</v>
      </c>
      <c r="D188" s="96">
        <v>43509</v>
      </c>
      <c r="E188" s="104">
        <v>102038</v>
      </c>
      <c r="F188" s="104">
        <v>102038</v>
      </c>
      <c r="G188" s="104">
        <v>0</v>
      </c>
      <c r="H188" s="86" t="s">
        <v>840</v>
      </c>
      <c r="I188" s="97">
        <f t="shared" si="6"/>
        <v>2.4706293188304608E-4</v>
      </c>
      <c r="J188" s="98">
        <v>0</v>
      </c>
      <c r="K188" s="98">
        <v>0</v>
      </c>
      <c r="L188" s="103">
        <f t="shared" si="7"/>
        <v>0</v>
      </c>
      <c r="M188" s="98">
        <v>0</v>
      </c>
      <c r="N188" s="99"/>
    </row>
    <row r="189" spans="1:14" ht="26" x14ac:dyDescent="0.3">
      <c r="A189" s="95">
        <f t="shared" si="8"/>
        <v>185</v>
      </c>
      <c r="B189" s="95" t="s">
        <v>214</v>
      </c>
      <c r="C189" s="99" t="s">
        <v>1022</v>
      </c>
      <c r="D189" s="96">
        <v>43509</v>
      </c>
      <c r="E189" s="104">
        <v>270607</v>
      </c>
      <c r="F189" s="104">
        <v>270607</v>
      </c>
      <c r="G189" s="104">
        <v>27692.285714285714</v>
      </c>
      <c r="H189" s="86" t="s">
        <v>840</v>
      </c>
      <c r="I189" s="97">
        <f t="shared" si="6"/>
        <v>6.5521628028847529E-4</v>
      </c>
      <c r="J189" s="98">
        <v>0</v>
      </c>
      <c r="K189" s="98">
        <v>0</v>
      </c>
      <c r="L189" s="103">
        <f t="shared" si="7"/>
        <v>0</v>
      </c>
      <c r="M189" s="98">
        <v>0</v>
      </c>
      <c r="N189" s="99"/>
    </row>
    <row r="190" spans="1:14" ht="26" x14ac:dyDescent="0.3">
      <c r="A190" s="95">
        <f t="shared" si="8"/>
        <v>186</v>
      </c>
      <c r="B190" s="95" t="s">
        <v>214</v>
      </c>
      <c r="C190" s="99" t="s">
        <v>1023</v>
      </c>
      <c r="D190" s="96">
        <v>43509</v>
      </c>
      <c r="E190" s="104">
        <v>509970.54</v>
      </c>
      <c r="F190" s="104">
        <v>509970.54</v>
      </c>
      <c r="G190" s="104">
        <v>21951.9375</v>
      </c>
      <c r="H190" s="86" t="s">
        <v>840</v>
      </c>
      <c r="I190" s="97">
        <f t="shared" si="6"/>
        <v>1.234783284525179E-3</v>
      </c>
      <c r="J190" s="98">
        <v>0</v>
      </c>
      <c r="K190" s="98">
        <v>0</v>
      </c>
      <c r="L190" s="103">
        <f t="shared" si="7"/>
        <v>0</v>
      </c>
      <c r="M190" s="98">
        <v>0</v>
      </c>
      <c r="N190" s="99"/>
    </row>
    <row r="191" spans="1:14" ht="26" x14ac:dyDescent="0.3">
      <c r="A191" s="95">
        <f t="shared" si="8"/>
        <v>187</v>
      </c>
      <c r="B191" s="95" t="s">
        <v>214</v>
      </c>
      <c r="C191" s="99" t="s">
        <v>1024</v>
      </c>
      <c r="D191" s="96">
        <v>43509</v>
      </c>
      <c r="E191" s="104">
        <v>8689.59</v>
      </c>
      <c r="F191" s="104">
        <v>8689.59</v>
      </c>
      <c r="G191" s="104">
        <v>0</v>
      </c>
      <c r="H191" s="86" t="s">
        <v>840</v>
      </c>
      <c r="I191" s="97">
        <f t="shared" si="6"/>
        <v>2.1039961409098555E-5</v>
      </c>
      <c r="J191" s="98">
        <v>0</v>
      </c>
      <c r="K191" s="98">
        <v>0</v>
      </c>
      <c r="L191" s="103">
        <f t="shared" si="7"/>
        <v>0</v>
      </c>
      <c r="M191" s="98">
        <v>0</v>
      </c>
      <c r="N191" s="99"/>
    </row>
    <row r="192" spans="1:14" ht="26" x14ac:dyDescent="0.3">
      <c r="A192" s="95">
        <f t="shared" si="8"/>
        <v>188</v>
      </c>
      <c r="B192" s="95" t="s">
        <v>214</v>
      </c>
      <c r="C192" s="99" t="s">
        <v>1025</v>
      </c>
      <c r="D192" s="96">
        <v>43509</v>
      </c>
      <c r="E192" s="104">
        <v>54349.034451612904</v>
      </c>
      <c r="F192" s="104">
        <v>54349.034451612904</v>
      </c>
      <c r="G192" s="104">
        <v>0</v>
      </c>
      <c r="H192" s="86" t="s">
        <v>840</v>
      </c>
      <c r="I192" s="97">
        <f t="shared" si="6"/>
        <v>1.315944236130477E-4</v>
      </c>
      <c r="J192" s="98">
        <v>0</v>
      </c>
      <c r="K192" s="98">
        <v>0</v>
      </c>
      <c r="L192" s="103">
        <f t="shared" si="7"/>
        <v>0</v>
      </c>
      <c r="M192" s="98">
        <v>0</v>
      </c>
      <c r="N192" s="99"/>
    </row>
    <row r="193" spans="1:14" ht="26" x14ac:dyDescent="0.3">
      <c r="A193" s="95">
        <f t="shared" si="8"/>
        <v>189</v>
      </c>
      <c r="B193" s="95" t="s">
        <v>214</v>
      </c>
      <c r="C193" s="99" t="s">
        <v>1026</v>
      </c>
      <c r="D193" s="96">
        <v>43509</v>
      </c>
      <c r="E193" s="104">
        <v>-2146</v>
      </c>
      <c r="F193" s="104">
        <v>-2146</v>
      </c>
      <c r="G193" s="104">
        <v>0</v>
      </c>
      <c r="H193" s="86" t="s">
        <v>840</v>
      </c>
      <c r="I193" s="97">
        <f t="shared" si="6"/>
        <v>-5.1960745195027036E-6</v>
      </c>
      <c r="J193" s="98">
        <v>0</v>
      </c>
      <c r="K193" s="98">
        <v>0</v>
      </c>
      <c r="L193" s="103">
        <f t="shared" si="7"/>
        <v>0</v>
      </c>
      <c r="M193" s="98">
        <v>0</v>
      </c>
      <c r="N193" s="99"/>
    </row>
    <row r="194" spans="1:14" ht="26" x14ac:dyDescent="0.3">
      <c r="A194" s="95">
        <f t="shared" si="8"/>
        <v>190</v>
      </c>
      <c r="B194" s="95" t="s">
        <v>214</v>
      </c>
      <c r="C194" s="99" t="s">
        <v>1027</v>
      </c>
      <c r="D194" s="96">
        <v>43509</v>
      </c>
      <c r="E194" s="104">
        <v>40053.839032258067</v>
      </c>
      <c r="F194" s="104">
        <v>40053.839032258067</v>
      </c>
      <c r="G194" s="104">
        <v>0</v>
      </c>
      <c r="H194" s="86" t="s">
        <v>840</v>
      </c>
      <c r="I194" s="97">
        <f t="shared" si="6"/>
        <v>9.6981701958890481E-5</v>
      </c>
      <c r="J194" s="98">
        <v>0</v>
      </c>
      <c r="K194" s="98">
        <v>0</v>
      </c>
      <c r="L194" s="103">
        <f t="shared" si="7"/>
        <v>0</v>
      </c>
      <c r="M194" s="98">
        <v>0</v>
      </c>
      <c r="N194" s="99"/>
    </row>
    <row r="195" spans="1:14" ht="26" x14ac:dyDescent="0.3">
      <c r="A195" s="95">
        <f t="shared" si="8"/>
        <v>191</v>
      </c>
      <c r="B195" s="95" t="s">
        <v>214</v>
      </c>
      <c r="C195" s="99" t="s">
        <v>1028</v>
      </c>
      <c r="D195" s="96">
        <v>43509</v>
      </c>
      <c r="E195" s="104">
        <v>1720</v>
      </c>
      <c r="F195" s="104">
        <v>1720</v>
      </c>
      <c r="G195" s="104">
        <v>0</v>
      </c>
      <c r="H195" s="86" t="s">
        <v>840</v>
      </c>
      <c r="I195" s="97">
        <f t="shared" si="6"/>
        <v>4.1646077229937786E-6</v>
      </c>
      <c r="J195" s="98">
        <v>0</v>
      </c>
      <c r="K195" s="98">
        <v>0</v>
      </c>
      <c r="L195" s="103">
        <f t="shared" si="7"/>
        <v>0</v>
      </c>
      <c r="M195" s="98">
        <v>0</v>
      </c>
      <c r="N195" s="99"/>
    </row>
    <row r="196" spans="1:14" ht="26" x14ac:dyDescent="0.3">
      <c r="A196" s="95">
        <f t="shared" si="8"/>
        <v>192</v>
      </c>
      <c r="B196" s="95" t="s">
        <v>214</v>
      </c>
      <c r="C196" s="99" t="s">
        <v>1029</v>
      </c>
      <c r="D196" s="96">
        <v>43509</v>
      </c>
      <c r="E196" s="104">
        <v>1563</v>
      </c>
      <c r="F196" s="104">
        <v>1563</v>
      </c>
      <c r="G196" s="104">
        <v>0</v>
      </c>
      <c r="H196" s="86" t="s">
        <v>840</v>
      </c>
      <c r="I196" s="97">
        <f t="shared" si="6"/>
        <v>3.7844662040926025E-6</v>
      </c>
      <c r="J196" s="98">
        <v>0</v>
      </c>
      <c r="K196" s="98">
        <v>0</v>
      </c>
      <c r="L196" s="103">
        <f t="shared" si="7"/>
        <v>0</v>
      </c>
      <c r="M196" s="98">
        <v>0</v>
      </c>
      <c r="N196" s="99"/>
    </row>
    <row r="197" spans="1:14" ht="26" x14ac:dyDescent="0.3">
      <c r="A197" s="95">
        <f t="shared" si="8"/>
        <v>193</v>
      </c>
      <c r="B197" s="95" t="s">
        <v>214</v>
      </c>
      <c r="C197" s="99" t="s">
        <v>1030</v>
      </c>
      <c r="D197" s="96">
        <v>43509</v>
      </c>
      <c r="E197" s="104">
        <v>1644</v>
      </c>
      <c r="F197" s="104">
        <v>1644</v>
      </c>
      <c r="G197" s="104">
        <v>0</v>
      </c>
      <c r="H197" s="86" t="s">
        <v>840</v>
      </c>
      <c r="I197" s="97">
        <f t="shared" si="6"/>
        <v>3.9805901724428915E-6</v>
      </c>
      <c r="J197" s="98">
        <v>0</v>
      </c>
      <c r="K197" s="98">
        <v>0</v>
      </c>
      <c r="L197" s="103">
        <f t="shared" si="7"/>
        <v>0</v>
      </c>
      <c r="M197" s="98">
        <v>0</v>
      </c>
      <c r="N197" s="99"/>
    </row>
    <row r="198" spans="1:14" ht="26" x14ac:dyDescent="0.3">
      <c r="A198" s="95">
        <f t="shared" si="8"/>
        <v>194</v>
      </c>
      <c r="B198" s="95" t="s">
        <v>214</v>
      </c>
      <c r="C198" s="99" t="s">
        <v>1031</v>
      </c>
      <c r="D198" s="96">
        <v>43509</v>
      </c>
      <c r="E198" s="104">
        <v>7066</v>
      </c>
      <c r="F198" s="104">
        <v>7066</v>
      </c>
      <c r="G198" s="104">
        <v>0</v>
      </c>
      <c r="H198" s="86" t="s">
        <v>840</v>
      </c>
      <c r="I198" s="97">
        <f t="shared" ref="I198:I261" si="9">F198/$F$908</f>
        <v>1.7108789634112816E-5</v>
      </c>
      <c r="J198" s="98">
        <v>0</v>
      </c>
      <c r="K198" s="98">
        <v>0</v>
      </c>
      <c r="L198" s="103">
        <f t="shared" ref="L198:L261" si="10">E198-F198</f>
        <v>0</v>
      </c>
      <c r="M198" s="98">
        <v>0</v>
      </c>
      <c r="N198" s="99"/>
    </row>
    <row r="199" spans="1:14" ht="26" x14ac:dyDescent="0.3">
      <c r="A199" s="95">
        <f t="shared" ref="A199:A262" si="11">A198+1</f>
        <v>195</v>
      </c>
      <c r="B199" s="95" t="s">
        <v>214</v>
      </c>
      <c r="C199" s="99" t="s">
        <v>1032</v>
      </c>
      <c r="D199" s="96">
        <v>43509</v>
      </c>
      <c r="E199" s="104">
        <v>1081826.3070967742</v>
      </c>
      <c r="F199" s="104">
        <v>648557.30709677422</v>
      </c>
      <c r="G199" s="104">
        <v>0</v>
      </c>
      <c r="H199" s="86" t="s">
        <v>840</v>
      </c>
      <c r="I199" s="97">
        <f t="shared" si="9"/>
        <v>1.5703411453135314E-3</v>
      </c>
      <c r="J199" s="98">
        <v>0</v>
      </c>
      <c r="K199" s="98">
        <v>0</v>
      </c>
      <c r="L199" s="103">
        <f t="shared" si="10"/>
        <v>433269</v>
      </c>
      <c r="M199" s="98">
        <v>0</v>
      </c>
      <c r="N199" s="99"/>
    </row>
    <row r="200" spans="1:14" ht="26" x14ac:dyDescent="0.3">
      <c r="A200" s="95">
        <f t="shared" si="11"/>
        <v>196</v>
      </c>
      <c r="B200" s="95" t="s">
        <v>214</v>
      </c>
      <c r="C200" s="99" t="s">
        <v>1033</v>
      </c>
      <c r="D200" s="96">
        <v>43509</v>
      </c>
      <c r="E200" s="104">
        <v>130449</v>
      </c>
      <c r="F200" s="104">
        <v>130449</v>
      </c>
      <c r="G200" s="104">
        <v>5077</v>
      </c>
      <c r="H200" s="86" t="s">
        <v>840</v>
      </c>
      <c r="I200" s="97">
        <f t="shared" si="9"/>
        <v>3.1585401910279971E-4</v>
      </c>
      <c r="J200" s="98">
        <v>0</v>
      </c>
      <c r="K200" s="98">
        <v>0</v>
      </c>
      <c r="L200" s="103">
        <f t="shared" si="10"/>
        <v>0</v>
      </c>
      <c r="M200" s="98">
        <v>0</v>
      </c>
      <c r="N200" s="99"/>
    </row>
    <row r="201" spans="1:14" ht="26" x14ac:dyDescent="0.3">
      <c r="A201" s="95">
        <f t="shared" si="11"/>
        <v>197</v>
      </c>
      <c r="B201" s="95" t="s">
        <v>214</v>
      </c>
      <c r="C201" s="99" t="s">
        <v>1034</v>
      </c>
      <c r="D201" s="96">
        <v>43509</v>
      </c>
      <c r="E201" s="104">
        <v>26080</v>
      </c>
      <c r="F201" s="104">
        <v>26080</v>
      </c>
      <c r="G201" s="104">
        <v>0</v>
      </c>
      <c r="H201" s="86" t="s">
        <v>840</v>
      </c>
      <c r="I201" s="97">
        <f t="shared" si="9"/>
        <v>6.3147075241673118E-5</v>
      </c>
      <c r="J201" s="98">
        <v>0</v>
      </c>
      <c r="K201" s="98">
        <v>0</v>
      </c>
      <c r="L201" s="103">
        <f t="shared" si="10"/>
        <v>0</v>
      </c>
      <c r="M201" s="98">
        <v>0</v>
      </c>
      <c r="N201" s="99"/>
    </row>
    <row r="202" spans="1:14" ht="26" x14ac:dyDescent="0.3">
      <c r="A202" s="95">
        <f t="shared" si="11"/>
        <v>198</v>
      </c>
      <c r="B202" s="95" t="s">
        <v>214</v>
      </c>
      <c r="C202" s="99" t="s">
        <v>1035</v>
      </c>
      <c r="D202" s="96">
        <v>43509</v>
      </c>
      <c r="E202" s="104">
        <v>4000</v>
      </c>
      <c r="F202" s="104">
        <v>4000</v>
      </c>
      <c r="G202" s="104">
        <v>0</v>
      </c>
      <c r="H202" s="86" t="s">
        <v>840</v>
      </c>
      <c r="I202" s="97">
        <f t="shared" si="9"/>
        <v>9.6851342395204171E-6</v>
      </c>
      <c r="J202" s="98">
        <v>0</v>
      </c>
      <c r="K202" s="98">
        <v>0</v>
      </c>
      <c r="L202" s="103">
        <f t="shared" si="10"/>
        <v>0</v>
      </c>
      <c r="M202" s="98">
        <v>0</v>
      </c>
      <c r="N202" s="99"/>
    </row>
    <row r="203" spans="1:14" ht="26" x14ac:dyDescent="0.3">
      <c r="A203" s="95">
        <f t="shared" si="11"/>
        <v>199</v>
      </c>
      <c r="B203" s="95" t="s">
        <v>214</v>
      </c>
      <c r="C203" s="99" t="s">
        <v>1036</v>
      </c>
      <c r="D203" s="96">
        <v>43509</v>
      </c>
      <c r="E203" s="104">
        <v>224306</v>
      </c>
      <c r="F203" s="104">
        <v>224306</v>
      </c>
      <c r="G203" s="104">
        <v>0</v>
      </c>
      <c r="H203" s="86" t="s">
        <v>840</v>
      </c>
      <c r="I203" s="97">
        <f t="shared" si="9"/>
        <v>5.4310843018246663E-4</v>
      </c>
      <c r="J203" s="98">
        <v>0</v>
      </c>
      <c r="K203" s="98">
        <v>0</v>
      </c>
      <c r="L203" s="103">
        <f t="shared" si="10"/>
        <v>0</v>
      </c>
      <c r="M203" s="98">
        <v>0</v>
      </c>
      <c r="N203" s="99"/>
    </row>
    <row r="204" spans="1:14" ht="26" x14ac:dyDescent="0.3">
      <c r="A204" s="95">
        <f t="shared" si="11"/>
        <v>200</v>
      </c>
      <c r="B204" s="95" t="s">
        <v>214</v>
      </c>
      <c r="C204" s="99" t="s">
        <v>1037</v>
      </c>
      <c r="D204" s="96">
        <v>43509</v>
      </c>
      <c r="E204" s="104">
        <v>49073</v>
      </c>
      <c r="F204" s="104">
        <v>49073</v>
      </c>
      <c r="G204" s="104">
        <v>0</v>
      </c>
      <c r="H204" s="86" t="s">
        <v>840</v>
      </c>
      <c r="I204" s="97">
        <f t="shared" si="9"/>
        <v>1.1881964813399634E-4</v>
      </c>
      <c r="J204" s="98">
        <v>0</v>
      </c>
      <c r="K204" s="98">
        <v>0</v>
      </c>
      <c r="L204" s="103">
        <f t="shared" si="10"/>
        <v>0</v>
      </c>
      <c r="M204" s="98">
        <v>0</v>
      </c>
      <c r="N204" s="99"/>
    </row>
    <row r="205" spans="1:14" ht="26" x14ac:dyDescent="0.3">
      <c r="A205" s="95">
        <f t="shared" si="11"/>
        <v>201</v>
      </c>
      <c r="B205" s="95" t="s">
        <v>214</v>
      </c>
      <c r="C205" s="99" t="s">
        <v>1038</v>
      </c>
      <c r="D205" s="96">
        <v>43509</v>
      </c>
      <c r="E205" s="104">
        <v>2785</v>
      </c>
      <c r="F205" s="104">
        <v>2785</v>
      </c>
      <c r="G205" s="104">
        <v>0</v>
      </c>
      <c r="H205" s="86" t="s">
        <v>840</v>
      </c>
      <c r="I205" s="97">
        <f t="shared" si="9"/>
        <v>6.7432747142660902E-6</v>
      </c>
      <c r="J205" s="98">
        <v>0</v>
      </c>
      <c r="K205" s="98">
        <v>0</v>
      </c>
      <c r="L205" s="103">
        <f t="shared" si="10"/>
        <v>0</v>
      </c>
      <c r="M205" s="98">
        <v>0</v>
      </c>
      <c r="N205" s="99"/>
    </row>
    <row r="206" spans="1:14" ht="26" x14ac:dyDescent="0.3">
      <c r="A206" s="95">
        <f t="shared" si="11"/>
        <v>202</v>
      </c>
      <c r="B206" s="95" t="s">
        <v>214</v>
      </c>
      <c r="C206" s="99" t="s">
        <v>1039</v>
      </c>
      <c r="D206" s="96">
        <v>43509</v>
      </c>
      <c r="E206" s="104">
        <v>61087</v>
      </c>
      <c r="F206" s="104">
        <v>61087</v>
      </c>
      <c r="G206" s="104">
        <v>0</v>
      </c>
      <c r="H206" s="86" t="s">
        <v>840</v>
      </c>
      <c r="I206" s="97">
        <f t="shared" si="9"/>
        <v>1.4790894882239593E-4</v>
      </c>
      <c r="J206" s="98">
        <v>0</v>
      </c>
      <c r="K206" s="98">
        <v>0</v>
      </c>
      <c r="L206" s="103">
        <f t="shared" si="10"/>
        <v>0</v>
      </c>
      <c r="M206" s="98">
        <v>0</v>
      </c>
      <c r="N206" s="99"/>
    </row>
    <row r="207" spans="1:14" ht="26" x14ac:dyDescent="0.3">
      <c r="A207" s="95">
        <f t="shared" si="11"/>
        <v>203</v>
      </c>
      <c r="B207" s="95" t="s">
        <v>214</v>
      </c>
      <c r="C207" s="99" t="s">
        <v>1040</v>
      </c>
      <c r="D207" s="96">
        <v>43509</v>
      </c>
      <c r="E207" s="104">
        <v>153399</v>
      </c>
      <c r="F207" s="104">
        <v>153399</v>
      </c>
      <c r="G207" s="104">
        <v>0</v>
      </c>
      <c r="H207" s="86" t="s">
        <v>840</v>
      </c>
      <c r="I207" s="97">
        <f t="shared" si="9"/>
        <v>3.7142247680204809E-4</v>
      </c>
      <c r="J207" s="98">
        <v>0</v>
      </c>
      <c r="K207" s="98">
        <v>0</v>
      </c>
      <c r="L207" s="103">
        <f t="shared" si="10"/>
        <v>0</v>
      </c>
      <c r="M207" s="98">
        <v>0</v>
      </c>
      <c r="N207" s="99"/>
    </row>
    <row r="208" spans="1:14" ht="26" x14ac:dyDescent="0.3">
      <c r="A208" s="95">
        <f t="shared" si="11"/>
        <v>204</v>
      </c>
      <c r="B208" s="95" t="s">
        <v>214</v>
      </c>
      <c r="C208" s="99" t="s">
        <v>1041</v>
      </c>
      <c r="D208" s="96">
        <v>43509</v>
      </c>
      <c r="E208" s="104">
        <v>39152</v>
      </c>
      <c r="F208" s="104">
        <v>34219</v>
      </c>
      <c r="G208" s="104">
        <v>4932.75</v>
      </c>
      <c r="H208" s="86" t="s">
        <v>840</v>
      </c>
      <c r="I208" s="97">
        <f t="shared" si="9"/>
        <v>8.2853902135537281E-5</v>
      </c>
      <c r="J208" s="98">
        <v>0</v>
      </c>
      <c r="K208" s="98">
        <v>0</v>
      </c>
      <c r="L208" s="103">
        <f t="shared" si="10"/>
        <v>4933</v>
      </c>
      <c r="M208" s="98">
        <v>0</v>
      </c>
      <c r="N208" s="99"/>
    </row>
    <row r="209" spans="1:14" ht="26" x14ac:dyDescent="0.3">
      <c r="A209" s="95">
        <f t="shared" si="11"/>
        <v>205</v>
      </c>
      <c r="B209" s="95" t="s">
        <v>214</v>
      </c>
      <c r="C209" s="99" t="s">
        <v>1042</v>
      </c>
      <c r="D209" s="96">
        <v>43509</v>
      </c>
      <c r="E209" s="104">
        <v>41922</v>
      </c>
      <c r="F209" s="104">
        <v>41922</v>
      </c>
      <c r="G209" s="104">
        <v>0</v>
      </c>
      <c r="H209" s="86" t="s">
        <v>840</v>
      </c>
      <c r="I209" s="97">
        <f t="shared" si="9"/>
        <v>1.0150504939729372E-4</v>
      </c>
      <c r="J209" s="98">
        <v>0</v>
      </c>
      <c r="K209" s="98">
        <v>0</v>
      </c>
      <c r="L209" s="103">
        <f t="shared" si="10"/>
        <v>0</v>
      </c>
      <c r="M209" s="98">
        <v>0</v>
      </c>
      <c r="N209" s="99"/>
    </row>
    <row r="210" spans="1:14" ht="26" x14ac:dyDescent="0.3">
      <c r="A210" s="95">
        <f t="shared" si="11"/>
        <v>206</v>
      </c>
      <c r="B210" s="95" t="s">
        <v>214</v>
      </c>
      <c r="C210" s="99" t="s">
        <v>1043</v>
      </c>
      <c r="D210" s="96">
        <v>43509</v>
      </c>
      <c r="E210" s="104">
        <v>17102</v>
      </c>
      <c r="F210" s="104">
        <v>17102</v>
      </c>
      <c r="G210" s="104">
        <v>0</v>
      </c>
      <c r="H210" s="86" t="s">
        <v>840</v>
      </c>
      <c r="I210" s="97">
        <f t="shared" si="9"/>
        <v>4.1408791441069542E-5</v>
      </c>
      <c r="J210" s="98">
        <v>0</v>
      </c>
      <c r="K210" s="98">
        <v>0</v>
      </c>
      <c r="L210" s="103">
        <f t="shared" si="10"/>
        <v>0</v>
      </c>
      <c r="M210" s="98">
        <v>0</v>
      </c>
      <c r="N210" s="99"/>
    </row>
    <row r="211" spans="1:14" ht="26" x14ac:dyDescent="0.3">
      <c r="A211" s="95">
        <f t="shared" si="11"/>
        <v>207</v>
      </c>
      <c r="B211" s="95" t="s">
        <v>214</v>
      </c>
      <c r="C211" s="99" t="s">
        <v>1044</v>
      </c>
      <c r="D211" s="96">
        <v>43509</v>
      </c>
      <c r="E211" s="104">
        <v>71390</v>
      </c>
      <c r="F211" s="104">
        <v>71390</v>
      </c>
      <c r="G211" s="104">
        <v>0</v>
      </c>
      <c r="H211" s="86" t="s">
        <v>840</v>
      </c>
      <c r="I211" s="97">
        <f t="shared" si="9"/>
        <v>1.7285543333984063E-4</v>
      </c>
      <c r="J211" s="98">
        <v>0</v>
      </c>
      <c r="K211" s="98">
        <v>0</v>
      </c>
      <c r="L211" s="103">
        <f t="shared" si="10"/>
        <v>0</v>
      </c>
      <c r="M211" s="98">
        <v>0</v>
      </c>
      <c r="N211" s="99"/>
    </row>
    <row r="212" spans="1:14" ht="26" x14ac:dyDescent="0.3">
      <c r="A212" s="95">
        <f t="shared" si="11"/>
        <v>208</v>
      </c>
      <c r="B212" s="95" t="s">
        <v>214</v>
      </c>
      <c r="C212" s="99" t="s">
        <v>1045</v>
      </c>
      <c r="D212" s="96">
        <v>43509</v>
      </c>
      <c r="E212" s="104">
        <v>94024</v>
      </c>
      <c r="F212" s="104">
        <v>94024</v>
      </c>
      <c r="G212" s="104">
        <v>0</v>
      </c>
      <c r="H212" s="86" t="s">
        <v>840</v>
      </c>
      <c r="I212" s="97">
        <f t="shared" si="9"/>
        <v>2.2765876543416692E-4</v>
      </c>
      <c r="J212" s="98">
        <v>0</v>
      </c>
      <c r="K212" s="98">
        <v>0</v>
      </c>
      <c r="L212" s="103">
        <f t="shared" si="10"/>
        <v>0</v>
      </c>
      <c r="M212" s="98">
        <v>0</v>
      </c>
      <c r="N212" s="99"/>
    </row>
    <row r="213" spans="1:14" ht="26" x14ac:dyDescent="0.3">
      <c r="A213" s="95">
        <f t="shared" si="11"/>
        <v>209</v>
      </c>
      <c r="B213" s="95" t="s">
        <v>214</v>
      </c>
      <c r="C213" s="99" t="s">
        <v>1046</v>
      </c>
      <c r="D213" s="96">
        <v>43509</v>
      </c>
      <c r="E213" s="104">
        <v>36101</v>
      </c>
      <c r="F213" s="104">
        <v>36101</v>
      </c>
      <c r="G213" s="104">
        <v>0</v>
      </c>
      <c r="H213" s="86" t="s">
        <v>840</v>
      </c>
      <c r="I213" s="97">
        <f t="shared" si="9"/>
        <v>8.741075779523164E-5</v>
      </c>
      <c r="J213" s="98">
        <v>0</v>
      </c>
      <c r="K213" s="98">
        <v>0</v>
      </c>
      <c r="L213" s="103">
        <f t="shared" si="10"/>
        <v>0</v>
      </c>
      <c r="M213" s="98">
        <v>0</v>
      </c>
      <c r="N213" s="99"/>
    </row>
    <row r="214" spans="1:14" ht="26" x14ac:dyDescent="0.3">
      <c r="A214" s="95">
        <f t="shared" si="11"/>
        <v>210</v>
      </c>
      <c r="B214" s="95" t="s">
        <v>214</v>
      </c>
      <c r="C214" s="99" t="s">
        <v>1047</v>
      </c>
      <c r="D214" s="96">
        <v>43509</v>
      </c>
      <c r="E214" s="104">
        <v>54880</v>
      </c>
      <c r="F214" s="104">
        <v>54880</v>
      </c>
      <c r="G214" s="104">
        <v>0</v>
      </c>
      <c r="H214" s="86" t="s">
        <v>840</v>
      </c>
      <c r="I214" s="97">
        <f t="shared" si="9"/>
        <v>1.3288004176622011E-4</v>
      </c>
      <c r="J214" s="98">
        <v>0</v>
      </c>
      <c r="K214" s="98">
        <v>0</v>
      </c>
      <c r="L214" s="103">
        <f t="shared" si="10"/>
        <v>0</v>
      </c>
      <c r="M214" s="98">
        <v>0</v>
      </c>
      <c r="N214" s="99"/>
    </row>
    <row r="215" spans="1:14" ht="26" x14ac:dyDescent="0.3">
      <c r="A215" s="95">
        <f t="shared" si="11"/>
        <v>211</v>
      </c>
      <c r="B215" s="95" t="s">
        <v>214</v>
      </c>
      <c r="C215" s="99" t="s">
        <v>1048</v>
      </c>
      <c r="D215" s="96">
        <v>43509</v>
      </c>
      <c r="E215" s="104">
        <v>52049</v>
      </c>
      <c r="F215" s="104">
        <v>52049</v>
      </c>
      <c r="G215" s="104">
        <v>0</v>
      </c>
      <c r="H215" s="86" t="s">
        <v>840</v>
      </c>
      <c r="I215" s="97">
        <f t="shared" si="9"/>
        <v>1.2602538800819953E-4</v>
      </c>
      <c r="J215" s="98">
        <v>0</v>
      </c>
      <c r="K215" s="98">
        <v>0</v>
      </c>
      <c r="L215" s="103">
        <f t="shared" si="10"/>
        <v>0</v>
      </c>
      <c r="M215" s="98">
        <v>0</v>
      </c>
      <c r="N215" s="99"/>
    </row>
    <row r="216" spans="1:14" ht="26" x14ac:dyDescent="0.3">
      <c r="A216" s="95">
        <f t="shared" si="11"/>
        <v>212</v>
      </c>
      <c r="B216" s="95" t="s">
        <v>214</v>
      </c>
      <c r="C216" s="99" t="s">
        <v>1049</v>
      </c>
      <c r="D216" s="96">
        <v>43509</v>
      </c>
      <c r="E216" s="104">
        <v>161210</v>
      </c>
      <c r="F216" s="104">
        <v>161210</v>
      </c>
      <c r="G216" s="104">
        <v>0</v>
      </c>
      <c r="H216" s="86" t="s">
        <v>840</v>
      </c>
      <c r="I216" s="97">
        <f t="shared" si="9"/>
        <v>3.9033512268827155E-4</v>
      </c>
      <c r="J216" s="98">
        <v>0</v>
      </c>
      <c r="K216" s="98">
        <v>0</v>
      </c>
      <c r="L216" s="103">
        <f t="shared" si="10"/>
        <v>0</v>
      </c>
      <c r="M216" s="98">
        <v>0</v>
      </c>
      <c r="N216" s="99"/>
    </row>
    <row r="217" spans="1:14" ht="26" x14ac:dyDescent="0.3">
      <c r="A217" s="95">
        <f t="shared" si="11"/>
        <v>213</v>
      </c>
      <c r="B217" s="95" t="s">
        <v>214</v>
      </c>
      <c r="C217" s="99" t="s">
        <v>1050</v>
      </c>
      <c r="D217" s="96">
        <v>43509</v>
      </c>
      <c r="E217" s="104">
        <v>65765</v>
      </c>
      <c r="F217" s="104">
        <v>65765</v>
      </c>
      <c r="G217" s="104">
        <v>0</v>
      </c>
      <c r="H217" s="86" t="s">
        <v>840</v>
      </c>
      <c r="I217" s="97">
        <f t="shared" si="9"/>
        <v>1.5923571331551506E-4</v>
      </c>
      <c r="J217" s="98">
        <v>0</v>
      </c>
      <c r="K217" s="98">
        <v>0</v>
      </c>
      <c r="L217" s="103">
        <f t="shared" si="10"/>
        <v>0</v>
      </c>
      <c r="M217" s="98">
        <v>0</v>
      </c>
      <c r="N217" s="99"/>
    </row>
    <row r="218" spans="1:14" ht="26" x14ac:dyDescent="0.3">
      <c r="A218" s="95">
        <f t="shared" si="11"/>
        <v>214</v>
      </c>
      <c r="B218" s="95" t="s">
        <v>214</v>
      </c>
      <c r="C218" s="99" t="s">
        <v>1051</v>
      </c>
      <c r="D218" s="96">
        <v>43509</v>
      </c>
      <c r="E218" s="104">
        <v>141333.20000000001</v>
      </c>
      <c r="F218" s="104">
        <v>141333.20000000001</v>
      </c>
      <c r="G218" s="104">
        <v>0</v>
      </c>
      <c r="H218" s="86" t="s">
        <v>840</v>
      </c>
      <c r="I218" s="97">
        <f t="shared" si="9"/>
        <v>3.4220775362524676E-4</v>
      </c>
      <c r="J218" s="98">
        <v>0</v>
      </c>
      <c r="K218" s="98">
        <v>0</v>
      </c>
      <c r="L218" s="103">
        <f t="shared" si="10"/>
        <v>0</v>
      </c>
      <c r="M218" s="98">
        <v>0</v>
      </c>
      <c r="N218" s="99"/>
    </row>
    <row r="219" spans="1:14" ht="26" x14ac:dyDescent="0.3">
      <c r="A219" s="95">
        <f t="shared" si="11"/>
        <v>215</v>
      </c>
      <c r="B219" s="95" t="s">
        <v>214</v>
      </c>
      <c r="C219" s="99" t="s">
        <v>1052</v>
      </c>
      <c r="D219" s="96">
        <v>43509</v>
      </c>
      <c r="E219" s="104">
        <v>140359.09902150539</v>
      </c>
      <c r="F219" s="104">
        <v>140359.09902150539</v>
      </c>
      <c r="G219" s="104">
        <v>0</v>
      </c>
      <c r="H219" s="86" t="s">
        <v>840</v>
      </c>
      <c r="I219" s="97">
        <f t="shared" si="9"/>
        <v>3.3984917894035459E-4</v>
      </c>
      <c r="J219" s="98">
        <v>0</v>
      </c>
      <c r="K219" s="98">
        <v>0</v>
      </c>
      <c r="L219" s="103">
        <f t="shared" si="10"/>
        <v>0</v>
      </c>
      <c r="M219" s="98">
        <v>0</v>
      </c>
      <c r="N219" s="99"/>
    </row>
    <row r="220" spans="1:14" ht="26" x14ac:dyDescent="0.3">
      <c r="A220" s="95">
        <f t="shared" si="11"/>
        <v>216</v>
      </c>
      <c r="B220" s="95" t="s">
        <v>214</v>
      </c>
      <c r="C220" s="99" t="s">
        <v>1053</v>
      </c>
      <c r="D220" s="96">
        <v>43509</v>
      </c>
      <c r="E220" s="104">
        <v>174326.28762025089</v>
      </c>
      <c r="F220" s="104">
        <v>174326.28762025089</v>
      </c>
      <c r="G220" s="104">
        <v>0</v>
      </c>
      <c r="H220" s="86" t="s">
        <v>840</v>
      </c>
      <c r="I220" s="97">
        <f t="shared" si="9"/>
        <v>4.2209337426984397E-4</v>
      </c>
      <c r="J220" s="98">
        <v>0</v>
      </c>
      <c r="K220" s="98">
        <v>0</v>
      </c>
      <c r="L220" s="103">
        <f t="shared" si="10"/>
        <v>0</v>
      </c>
      <c r="M220" s="98">
        <v>0</v>
      </c>
      <c r="N220" s="99"/>
    </row>
    <row r="221" spans="1:14" ht="26" x14ac:dyDescent="0.3">
      <c r="A221" s="95">
        <f t="shared" si="11"/>
        <v>217</v>
      </c>
      <c r="B221" s="95" t="s">
        <v>214</v>
      </c>
      <c r="C221" s="99" t="s">
        <v>1054</v>
      </c>
      <c r="D221" s="96">
        <v>43509</v>
      </c>
      <c r="E221" s="104">
        <v>2865813.9</v>
      </c>
      <c r="F221" s="104">
        <v>2865813.9</v>
      </c>
      <c r="G221" s="104">
        <v>0</v>
      </c>
      <c r="H221" s="86" t="s">
        <v>840</v>
      </c>
      <c r="I221" s="97">
        <f t="shared" si="9"/>
        <v>6.9389480817458847E-3</v>
      </c>
      <c r="J221" s="98">
        <v>0</v>
      </c>
      <c r="K221" s="98">
        <v>0</v>
      </c>
      <c r="L221" s="103">
        <f t="shared" si="10"/>
        <v>0</v>
      </c>
      <c r="M221" s="98">
        <v>0</v>
      </c>
      <c r="N221" s="99"/>
    </row>
    <row r="222" spans="1:14" ht="26" x14ac:dyDescent="0.3">
      <c r="A222" s="95">
        <f t="shared" si="11"/>
        <v>218</v>
      </c>
      <c r="B222" s="95" t="s">
        <v>214</v>
      </c>
      <c r="C222" s="99" t="s">
        <v>1055</v>
      </c>
      <c r="D222" s="96">
        <v>43509</v>
      </c>
      <c r="E222" s="104">
        <v>805350.19637096766</v>
      </c>
      <c r="F222" s="104">
        <v>802407.19637096766</v>
      </c>
      <c r="G222" s="104">
        <v>11019.217391304348</v>
      </c>
      <c r="H222" s="86" t="s">
        <v>840</v>
      </c>
      <c r="I222" s="97">
        <f t="shared" si="9"/>
        <v>1.9428553529025102E-3</v>
      </c>
      <c r="J222" s="98">
        <v>0</v>
      </c>
      <c r="K222" s="98">
        <v>0</v>
      </c>
      <c r="L222" s="103">
        <f t="shared" si="10"/>
        <v>2943</v>
      </c>
      <c r="M222" s="98">
        <v>0</v>
      </c>
      <c r="N222" s="99"/>
    </row>
    <row r="223" spans="1:14" ht="26" x14ac:dyDescent="0.3">
      <c r="A223" s="95">
        <f t="shared" si="11"/>
        <v>219</v>
      </c>
      <c r="B223" s="95" t="s">
        <v>214</v>
      </c>
      <c r="C223" s="99" t="s">
        <v>1056</v>
      </c>
      <c r="D223" s="96">
        <v>43509</v>
      </c>
      <c r="E223" s="104">
        <v>759608.48532526882</v>
      </c>
      <c r="F223" s="104">
        <v>759608.48532526882</v>
      </c>
      <c r="G223" s="104">
        <v>18375</v>
      </c>
      <c r="H223" s="86" t="s">
        <v>840</v>
      </c>
      <c r="I223" s="97">
        <f t="shared" si="9"/>
        <v>1.8392275374635007E-3</v>
      </c>
      <c r="J223" s="98">
        <v>0</v>
      </c>
      <c r="K223" s="98">
        <v>0</v>
      </c>
      <c r="L223" s="103">
        <f t="shared" si="10"/>
        <v>0</v>
      </c>
      <c r="M223" s="98">
        <v>0</v>
      </c>
      <c r="N223" s="99"/>
    </row>
    <row r="224" spans="1:14" ht="26" x14ac:dyDescent="0.3">
      <c r="A224" s="95">
        <f t="shared" si="11"/>
        <v>220</v>
      </c>
      <c r="B224" s="95" t="s">
        <v>214</v>
      </c>
      <c r="C224" s="99" t="s">
        <v>1057</v>
      </c>
      <c r="D224" s="96">
        <v>43509</v>
      </c>
      <c r="E224" s="104">
        <v>384942.71538239246</v>
      </c>
      <c r="F224" s="104">
        <v>381308.71538239246</v>
      </c>
      <c r="G224" s="104">
        <v>6822.1428571428569</v>
      </c>
      <c r="H224" s="86" t="s">
        <v>840</v>
      </c>
      <c r="I224" s="97">
        <f t="shared" si="9"/>
        <v>9.2325652379438863E-4</v>
      </c>
      <c r="J224" s="98">
        <v>0</v>
      </c>
      <c r="K224" s="98">
        <v>0</v>
      </c>
      <c r="L224" s="103">
        <f t="shared" si="10"/>
        <v>3634</v>
      </c>
      <c r="M224" s="98">
        <v>0</v>
      </c>
      <c r="N224" s="99"/>
    </row>
    <row r="225" spans="1:14" ht="26" x14ac:dyDescent="0.3">
      <c r="A225" s="95">
        <f t="shared" si="11"/>
        <v>221</v>
      </c>
      <c r="B225" s="95" t="s">
        <v>214</v>
      </c>
      <c r="C225" s="99" t="s">
        <v>1058</v>
      </c>
      <c r="D225" s="96">
        <v>43509</v>
      </c>
      <c r="E225" s="104">
        <v>75429.069057392466</v>
      </c>
      <c r="F225" s="104">
        <v>70885.069057392466</v>
      </c>
      <c r="G225" s="104">
        <v>4543.2857142857147</v>
      </c>
      <c r="H225" s="86" t="s">
        <v>840</v>
      </c>
      <c r="I225" s="97">
        <f t="shared" si="9"/>
        <v>1.7163285234963023E-4</v>
      </c>
      <c r="J225" s="98">
        <v>0</v>
      </c>
      <c r="K225" s="98">
        <v>0</v>
      </c>
      <c r="L225" s="103">
        <f t="shared" si="10"/>
        <v>4544</v>
      </c>
      <c r="M225" s="98">
        <v>0</v>
      </c>
      <c r="N225" s="99"/>
    </row>
    <row r="226" spans="1:14" ht="26" x14ac:dyDescent="0.3">
      <c r="A226" s="95">
        <f t="shared" si="11"/>
        <v>222</v>
      </c>
      <c r="B226" s="95" t="s">
        <v>214</v>
      </c>
      <c r="C226" s="99" t="s">
        <v>1059</v>
      </c>
      <c r="D226" s="96">
        <v>43509</v>
      </c>
      <c r="E226" s="104">
        <v>1283190.6200000001</v>
      </c>
      <c r="F226" s="104">
        <v>1283190.6200000001</v>
      </c>
      <c r="G226" s="104">
        <v>19312.5</v>
      </c>
      <c r="H226" s="86" t="s">
        <v>840</v>
      </c>
      <c r="I226" s="97">
        <f t="shared" si="9"/>
        <v>3.1069683523983582E-3</v>
      </c>
      <c r="J226" s="98">
        <v>0</v>
      </c>
      <c r="K226" s="98">
        <v>0</v>
      </c>
      <c r="L226" s="103">
        <f t="shared" si="10"/>
        <v>0</v>
      </c>
      <c r="M226" s="98">
        <v>0</v>
      </c>
      <c r="N226" s="99"/>
    </row>
    <row r="227" spans="1:14" ht="26" x14ac:dyDescent="0.3">
      <c r="A227" s="95">
        <f t="shared" si="11"/>
        <v>223</v>
      </c>
      <c r="B227" s="95" t="s">
        <v>214</v>
      </c>
      <c r="C227" s="99" t="s">
        <v>1060</v>
      </c>
      <c r="D227" s="96">
        <v>43509</v>
      </c>
      <c r="E227" s="104">
        <v>2313.6362096774192</v>
      </c>
      <c r="F227" s="104">
        <v>2313.6362096774192</v>
      </c>
      <c r="G227" s="104">
        <v>0</v>
      </c>
      <c r="H227" s="86" t="s">
        <v>840</v>
      </c>
      <c r="I227" s="97">
        <f t="shared" si="9"/>
        <v>5.6019693180352524E-6</v>
      </c>
      <c r="J227" s="98">
        <v>0</v>
      </c>
      <c r="K227" s="98">
        <v>0</v>
      </c>
      <c r="L227" s="103">
        <f t="shared" si="10"/>
        <v>0</v>
      </c>
      <c r="M227" s="98">
        <v>0</v>
      </c>
      <c r="N227" s="99"/>
    </row>
    <row r="228" spans="1:14" ht="26" x14ac:dyDescent="0.3">
      <c r="A228" s="95">
        <f t="shared" si="11"/>
        <v>224</v>
      </c>
      <c r="B228" s="95" t="s">
        <v>214</v>
      </c>
      <c r="C228" s="99" t="s">
        <v>1061</v>
      </c>
      <c r="D228" s="96">
        <v>43509</v>
      </c>
      <c r="E228" s="104">
        <v>1462872</v>
      </c>
      <c r="F228" s="104">
        <v>1462872</v>
      </c>
      <c r="G228" s="104">
        <v>51923.086956521736</v>
      </c>
      <c r="H228" s="86" t="s">
        <v>840</v>
      </c>
      <c r="I228" s="97">
        <f t="shared" si="9"/>
        <v>3.5420279238089275E-3</v>
      </c>
      <c r="J228" s="98">
        <v>0</v>
      </c>
      <c r="K228" s="98">
        <v>0</v>
      </c>
      <c r="L228" s="103">
        <f t="shared" si="10"/>
        <v>0</v>
      </c>
      <c r="M228" s="98">
        <v>0</v>
      </c>
      <c r="N228" s="99"/>
    </row>
    <row r="229" spans="1:14" ht="26" x14ac:dyDescent="0.3">
      <c r="A229" s="95">
        <f t="shared" si="11"/>
        <v>225</v>
      </c>
      <c r="B229" s="95" t="s">
        <v>214</v>
      </c>
      <c r="C229" s="99" t="s">
        <v>1062</v>
      </c>
      <c r="D229" s="96">
        <v>43509</v>
      </c>
      <c r="E229" s="104">
        <v>1915739.15</v>
      </c>
      <c r="F229" s="104">
        <v>1915739.15</v>
      </c>
      <c r="G229" s="104">
        <v>0</v>
      </c>
      <c r="H229" s="86" t="s">
        <v>840</v>
      </c>
      <c r="I229" s="97">
        <f t="shared" si="9"/>
        <v>4.6385477089136845E-3</v>
      </c>
      <c r="J229" s="98">
        <v>0</v>
      </c>
      <c r="K229" s="98">
        <v>0</v>
      </c>
      <c r="L229" s="103">
        <f t="shared" si="10"/>
        <v>0</v>
      </c>
      <c r="M229" s="98">
        <v>0</v>
      </c>
      <c r="N229" s="99"/>
    </row>
    <row r="230" spans="1:14" ht="26" x14ac:dyDescent="0.3">
      <c r="A230" s="95">
        <f t="shared" si="11"/>
        <v>226</v>
      </c>
      <c r="B230" s="95" t="s">
        <v>214</v>
      </c>
      <c r="C230" s="99" t="s">
        <v>1063</v>
      </c>
      <c r="D230" s="96">
        <v>43509</v>
      </c>
      <c r="E230" s="104">
        <v>1350945.1437442396</v>
      </c>
      <c r="F230" s="104">
        <v>1344744.1437442396</v>
      </c>
      <c r="G230" s="104">
        <v>0</v>
      </c>
      <c r="H230" s="86" t="s">
        <v>840</v>
      </c>
      <c r="I230" s="97">
        <f t="shared" si="9"/>
        <v>3.2560068874929746E-3</v>
      </c>
      <c r="J230" s="98">
        <v>0</v>
      </c>
      <c r="K230" s="98">
        <v>0</v>
      </c>
      <c r="L230" s="103">
        <f t="shared" si="10"/>
        <v>6201</v>
      </c>
      <c r="M230" s="98">
        <v>0</v>
      </c>
      <c r="N230" s="99"/>
    </row>
    <row r="231" spans="1:14" ht="26" x14ac:dyDescent="0.3">
      <c r="A231" s="95">
        <f t="shared" si="11"/>
        <v>227</v>
      </c>
      <c r="B231" s="95" t="s">
        <v>214</v>
      </c>
      <c r="C231" s="99" t="s">
        <v>1064</v>
      </c>
      <c r="D231" s="96">
        <v>43509</v>
      </c>
      <c r="E231" s="104">
        <v>758618.51</v>
      </c>
      <c r="F231" s="104">
        <v>758618.51</v>
      </c>
      <c r="G231" s="104">
        <v>8424.085714285713</v>
      </c>
      <c r="H231" s="86" t="s">
        <v>840</v>
      </c>
      <c r="I231" s="97">
        <f t="shared" si="9"/>
        <v>1.8368305264837403E-3</v>
      </c>
      <c r="J231" s="98">
        <v>0</v>
      </c>
      <c r="K231" s="98">
        <v>0</v>
      </c>
      <c r="L231" s="103">
        <f t="shared" si="10"/>
        <v>0</v>
      </c>
      <c r="M231" s="98">
        <v>0</v>
      </c>
      <c r="N231" s="99"/>
    </row>
    <row r="232" spans="1:14" ht="26" x14ac:dyDescent="0.3">
      <c r="A232" s="95">
        <f t="shared" si="11"/>
        <v>228</v>
      </c>
      <c r="B232" s="95" t="s">
        <v>214</v>
      </c>
      <c r="C232" s="99" t="s">
        <v>1065</v>
      </c>
      <c r="D232" s="96">
        <v>43509</v>
      </c>
      <c r="E232" s="104">
        <v>350957.75879471324</v>
      </c>
      <c r="F232" s="104">
        <v>350957.75879471324</v>
      </c>
      <c r="G232" s="104">
        <v>0</v>
      </c>
      <c r="H232" s="86" t="s">
        <v>840</v>
      </c>
      <c r="I232" s="97">
        <f t="shared" si="9"/>
        <v>8.4976825158200619E-4</v>
      </c>
      <c r="J232" s="98">
        <v>0</v>
      </c>
      <c r="K232" s="98">
        <v>0</v>
      </c>
      <c r="L232" s="103">
        <f t="shared" si="10"/>
        <v>0</v>
      </c>
      <c r="M232" s="98">
        <v>0</v>
      </c>
      <c r="N232" s="99"/>
    </row>
    <row r="233" spans="1:14" ht="26" x14ac:dyDescent="0.3">
      <c r="A233" s="95">
        <f t="shared" si="11"/>
        <v>229</v>
      </c>
      <c r="B233" s="95" t="s">
        <v>214</v>
      </c>
      <c r="C233" s="99" t="s">
        <v>1066</v>
      </c>
      <c r="D233" s="96">
        <v>43509</v>
      </c>
      <c r="E233" s="104">
        <v>120689.00718929213</v>
      </c>
      <c r="F233" s="104">
        <v>120689.00718929213</v>
      </c>
      <c r="G233" s="104">
        <v>0</v>
      </c>
      <c r="H233" s="86" t="s">
        <v>840</v>
      </c>
      <c r="I233" s="97">
        <f t="shared" si="9"/>
        <v>2.9222230896568471E-4</v>
      </c>
      <c r="J233" s="98">
        <v>0</v>
      </c>
      <c r="K233" s="98">
        <v>0</v>
      </c>
      <c r="L233" s="103">
        <f t="shared" si="10"/>
        <v>0</v>
      </c>
      <c r="M233" s="98">
        <v>0</v>
      </c>
      <c r="N233" s="99"/>
    </row>
    <row r="234" spans="1:14" ht="26" x14ac:dyDescent="0.3">
      <c r="A234" s="95">
        <f t="shared" si="11"/>
        <v>230</v>
      </c>
      <c r="B234" s="95" t="s">
        <v>214</v>
      </c>
      <c r="C234" s="99" t="s">
        <v>1067</v>
      </c>
      <c r="D234" s="96">
        <v>43509</v>
      </c>
      <c r="E234" s="104">
        <v>2059355.03</v>
      </c>
      <c r="F234" s="104">
        <v>2059355.03</v>
      </c>
      <c r="G234" s="104">
        <v>27144.23076923077</v>
      </c>
      <c r="H234" s="86" t="s">
        <v>840</v>
      </c>
      <c r="I234" s="97">
        <f t="shared" si="9"/>
        <v>4.9862824780953982E-3</v>
      </c>
      <c r="J234" s="98">
        <v>0</v>
      </c>
      <c r="K234" s="98">
        <v>0</v>
      </c>
      <c r="L234" s="103">
        <f t="shared" si="10"/>
        <v>0</v>
      </c>
      <c r="M234" s="98">
        <v>0</v>
      </c>
      <c r="N234" s="99"/>
    </row>
    <row r="235" spans="1:14" ht="26" x14ac:dyDescent="0.3">
      <c r="A235" s="95">
        <f t="shared" si="11"/>
        <v>231</v>
      </c>
      <c r="B235" s="95" t="s">
        <v>214</v>
      </c>
      <c r="C235" s="99" t="s">
        <v>1068</v>
      </c>
      <c r="D235" s="96">
        <v>43509</v>
      </c>
      <c r="E235" s="104">
        <v>818096.89813364053</v>
      </c>
      <c r="F235" s="104">
        <v>818096.89813364053</v>
      </c>
      <c r="G235" s="104">
        <v>0</v>
      </c>
      <c r="H235" s="86" t="s">
        <v>840</v>
      </c>
      <c r="I235" s="97">
        <f t="shared" si="9"/>
        <v>1.9808445698398921E-3</v>
      </c>
      <c r="J235" s="98">
        <v>0</v>
      </c>
      <c r="K235" s="98">
        <v>0</v>
      </c>
      <c r="L235" s="103">
        <f t="shared" si="10"/>
        <v>0</v>
      </c>
      <c r="M235" s="98">
        <v>0</v>
      </c>
      <c r="N235" s="99"/>
    </row>
    <row r="236" spans="1:14" ht="26" x14ac:dyDescent="0.3">
      <c r="A236" s="95">
        <f t="shared" si="11"/>
        <v>232</v>
      </c>
      <c r="B236" s="95" t="s">
        <v>214</v>
      </c>
      <c r="C236" s="99" t="s">
        <v>1069</v>
      </c>
      <c r="D236" s="96">
        <v>43509</v>
      </c>
      <c r="E236" s="104">
        <v>1372686</v>
      </c>
      <c r="F236" s="104">
        <v>1372686</v>
      </c>
      <c r="G236" s="104">
        <v>76376</v>
      </c>
      <c r="H236" s="86" t="s">
        <v>840</v>
      </c>
      <c r="I236" s="97">
        <f t="shared" si="9"/>
        <v>3.3236620446775804E-3</v>
      </c>
      <c r="J236" s="98">
        <v>0</v>
      </c>
      <c r="K236" s="98">
        <v>0</v>
      </c>
      <c r="L236" s="103">
        <f t="shared" si="10"/>
        <v>0</v>
      </c>
      <c r="M236" s="98">
        <v>0</v>
      </c>
      <c r="N236" s="99"/>
    </row>
    <row r="237" spans="1:14" ht="26" x14ac:dyDescent="0.3">
      <c r="A237" s="95">
        <f t="shared" si="11"/>
        <v>233</v>
      </c>
      <c r="B237" s="95" t="s">
        <v>214</v>
      </c>
      <c r="C237" s="99" t="s">
        <v>1070</v>
      </c>
      <c r="D237" s="96">
        <v>43509</v>
      </c>
      <c r="E237" s="104">
        <v>548356.54610931897</v>
      </c>
      <c r="F237" s="104">
        <v>548356.54610931897</v>
      </c>
      <c r="G237" s="104">
        <v>6856.7352941176468</v>
      </c>
      <c r="H237" s="86" t="s">
        <v>840</v>
      </c>
      <c r="I237" s="97">
        <f t="shared" si="9"/>
        <v>1.3277266900471303E-3</v>
      </c>
      <c r="J237" s="98">
        <v>0</v>
      </c>
      <c r="K237" s="98">
        <v>0</v>
      </c>
      <c r="L237" s="103">
        <f t="shared" si="10"/>
        <v>0</v>
      </c>
      <c r="M237" s="98">
        <v>0</v>
      </c>
      <c r="N237" s="99"/>
    </row>
    <row r="238" spans="1:14" ht="26" x14ac:dyDescent="0.3">
      <c r="A238" s="95">
        <f t="shared" si="11"/>
        <v>234</v>
      </c>
      <c r="B238" s="95" t="s">
        <v>214</v>
      </c>
      <c r="C238" s="99" t="s">
        <v>1071</v>
      </c>
      <c r="D238" s="96">
        <v>43509</v>
      </c>
      <c r="E238" s="104">
        <v>36471</v>
      </c>
      <c r="F238" s="104">
        <v>36471</v>
      </c>
      <c r="G238" s="104">
        <v>0</v>
      </c>
      <c r="H238" s="86" t="s">
        <v>840</v>
      </c>
      <c r="I238" s="97">
        <f t="shared" si="9"/>
        <v>8.8306632712387275E-5</v>
      </c>
      <c r="J238" s="98">
        <v>0</v>
      </c>
      <c r="K238" s="98">
        <v>0</v>
      </c>
      <c r="L238" s="103">
        <f t="shared" si="10"/>
        <v>0</v>
      </c>
      <c r="M238" s="98">
        <v>0</v>
      </c>
      <c r="N238" s="99"/>
    </row>
    <row r="239" spans="1:14" ht="26" x14ac:dyDescent="0.3">
      <c r="A239" s="95">
        <f t="shared" si="11"/>
        <v>235</v>
      </c>
      <c r="B239" s="95" t="s">
        <v>214</v>
      </c>
      <c r="C239" s="99" t="s">
        <v>1072</v>
      </c>
      <c r="D239" s="96">
        <v>43509</v>
      </c>
      <c r="E239" s="104">
        <v>1099330.8043161291</v>
      </c>
      <c r="F239" s="104">
        <v>1099330.8043161291</v>
      </c>
      <c r="G239" s="104">
        <v>0</v>
      </c>
      <c r="H239" s="86" t="s">
        <v>840</v>
      </c>
      <c r="I239" s="97">
        <f t="shared" si="9"/>
        <v>2.6617916033604152E-3</v>
      </c>
      <c r="J239" s="98">
        <v>0</v>
      </c>
      <c r="K239" s="98">
        <v>0</v>
      </c>
      <c r="L239" s="103">
        <f t="shared" si="10"/>
        <v>0</v>
      </c>
      <c r="M239" s="98">
        <v>0</v>
      </c>
      <c r="N239" s="99"/>
    </row>
    <row r="240" spans="1:14" ht="26" x14ac:dyDescent="0.3">
      <c r="A240" s="95">
        <f t="shared" si="11"/>
        <v>236</v>
      </c>
      <c r="B240" s="95" t="s">
        <v>214</v>
      </c>
      <c r="C240" s="99" t="s">
        <v>1073</v>
      </c>
      <c r="D240" s="96">
        <v>43509</v>
      </c>
      <c r="E240" s="104">
        <v>618252.16800000006</v>
      </c>
      <c r="F240" s="104">
        <v>618252.16800000006</v>
      </c>
      <c r="G240" s="104">
        <v>16516.333333333336</v>
      </c>
      <c r="H240" s="86" t="s">
        <v>840</v>
      </c>
      <c r="I240" s="97">
        <f t="shared" si="9"/>
        <v>1.4969638102386323E-3</v>
      </c>
      <c r="J240" s="98">
        <v>0</v>
      </c>
      <c r="K240" s="98">
        <v>0</v>
      </c>
      <c r="L240" s="103">
        <f t="shared" si="10"/>
        <v>0</v>
      </c>
      <c r="M240" s="98">
        <v>0</v>
      </c>
      <c r="N240" s="99"/>
    </row>
    <row r="241" spans="1:14" ht="26" x14ac:dyDescent="0.3">
      <c r="A241" s="95">
        <f t="shared" si="11"/>
        <v>237</v>
      </c>
      <c r="B241" s="95" t="s">
        <v>214</v>
      </c>
      <c r="C241" s="99" t="s">
        <v>1074</v>
      </c>
      <c r="D241" s="96">
        <v>43509</v>
      </c>
      <c r="E241" s="104">
        <v>855557.17999999993</v>
      </c>
      <c r="F241" s="104">
        <v>855557.17999999993</v>
      </c>
      <c r="G241" s="104">
        <v>0</v>
      </c>
      <c r="H241" s="86" t="s">
        <v>840</v>
      </c>
      <c r="I241" s="97">
        <f t="shared" si="9"/>
        <v>2.071546534471383E-3</v>
      </c>
      <c r="J241" s="98">
        <v>0</v>
      </c>
      <c r="K241" s="98">
        <v>0</v>
      </c>
      <c r="L241" s="103">
        <f t="shared" si="10"/>
        <v>0</v>
      </c>
      <c r="M241" s="98">
        <v>0</v>
      </c>
      <c r="N241" s="99"/>
    </row>
    <row r="242" spans="1:14" ht="26" x14ac:dyDescent="0.3">
      <c r="A242" s="95">
        <f t="shared" si="11"/>
        <v>238</v>
      </c>
      <c r="B242" s="95" t="s">
        <v>214</v>
      </c>
      <c r="C242" s="99" t="s">
        <v>1075</v>
      </c>
      <c r="D242" s="96">
        <v>43509</v>
      </c>
      <c r="E242" s="104">
        <v>196390.61822580645</v>
      </c>
      <c r="F242" s="104">
        <v>196390.61822580645</v>
      </c>
      <c r="G242" s="104">
        <v>0</v>
      </c>
      <c r="H242" s="86" t="s">
        <v>840</v>
      </c>
      <c r="I242" s="97">
        <f t="shared" si="9"/>
        <v>4.755173752248351E-4</v>
      </c>
      <c r="J242" s="98">
        <v>0</v>
      </c>
      <c r="K242" s="98">
        <v>0</v>
      </c>
      <c r="L242" s="103">
        <f t="shared" si="10"/>
        <v>0</v>
      </c>
      <c r="M242" s="98">
        <v>0</v>
      </c>
      <c r="N242" s="99"/>
    </row>
    <row r="243" spans="1:14" ht="26" x14ac:dyDescent="0.3">
      <c r="A243" s="95">
        <f t="shared" si="11"/>
        <v>239</v>
      </c>
      <c r="B243" s="95" t="s">
        <v>214</v>
      </c>
      <c r="C243" s="99" t="s">
        <v>1076</v>
      </c>
      <c r="D243" s="96">
        <v>43509</v>
      </c>
      <c r="E243" s="104">
        <v>115265.10919354839</v>
      </c>
      <c r="F243" s="104">
        <v>115265.10919354839</v>
      </c>
      <c r="G243" s="104">
        <v>0</v>
      </c>
      <c r="H243" s="86" t="s">
        <v>840</v>
      </c>
      <c r="I243" s="97">
        <f t="shared" si="9"/>
        <v>2.7908951391812377E-4</v>
      </c>
      <c r="J243" s="98">
        <v>0</v>
      </c>
      <c r="K243" s="98">
        <v>0</v>
      </c>
      <c r="L243" s="103">
        <f t="shared" si="10"/>
        <v>0</v>
      </c>
      <c r="M243" s="98">
        <v>0</v>
      </c>
      <c r="N243" s="99"/>
    </row>
    <row r="244" spans="1:14" ht="26" x14ac:dyDescent="0.3">
      <c r="A244" s="95">
        <f t="shared" si="11"/>
        <v>240</v>
      </c>
      <c r="B244" s="95" t="s">
        <v>214</v>
      </c>
      <c r="C244" s="99" t="s">
        <v>1077</v>
      </c>
      <c r="D244" s="96">
        <v>43509</v>
      </c>
      <c r="E244" s="104">
        <v>1066175</v>
      </c>
      <c r="F244" s="104">
        <v>1066175</v>
      </c>
      <c r="G244" s="104">
        <v>0</v>
      </c>
      <c r="H244" s="86" t="s">
        <v>840</v>
      </c>
      <c r="I244" s="97">
        <f t="shared" si="9"/>
        <v>2.58151199945517E-3</v>
      </c>
      <c r="J244" s="98">
        <v>0</v>
      </c>
      <c r="K244" s="98">
        <v>0</v>
      </c>
      <c r="L244" s="103">
        <f t="shared" si="10"/>
        <v>0</v>
      </c>
      <c r="M244" s="98">
        <v>0</v>
      </c>
      <c r="N244" s="99"/>
    </row>
    <row r="245" spans="1:14" ht="26" x14ac:dyDescent="0.3">
      <c r="A245" s="95">
        <f t="shared" si="11"/>
        <v>241</v>
      </c>
      <c r="B245" s="95" t="s">
        <v>214</v>
      </c>
      <c r="C245" s="99" t="s">
        <v>1078</v>
      </c>
      <c r="D245" s="96">
        <v>43509</v>
      </c>
      <c r="E245" s="104">
        <v>938863.30451612908</v>
      </c>
      <c r="F245" s="104">
        <v>938863.30451612908</v>
      </c>
      <c r="G245" s="104">
        <v>0</v>
      </c>
      <c r="H245" s="86" t="s">
        <v>840</v>
      </c>
      <c r="I245" s="97">
        <f t="shared" si="9"/>
        <v>2.2732542841996111E-3</v>
      </c>
      <c r="J245" s="98">
        <v>0</v>
      </c>
      <c r="K245" s="98">
        <v>0</v>
      </c>
      <c r="L245" s="103">
        <f t="shared" si="10"/>
        <v>0</v>
      </c>
      <c r="M245" s="98">
        <v>0</v>
      </c>
      <c r="N245" s="99"/>
    </row>
    <row r="246" spans="1:14" ht="26" x14ac:dyDescent="0.3">
      <c r="A246" s="95">
        <f t="shared" si="11"/>
        <v>242</v>
      </c>
      <c r="B246" s="95" t="s">
        <v>214</v>
      </c>
      <c r="C246" s="99" t="s">
        <v>1079</v>
      </c>
      <c r="D246" s="96">
        <v>43509</v>
      </c>
      <c r="E246" s="104">
        <v>1036274.9909677419</v>
      </c>
      <c r="F246" s="104">
        <v>1036274.9909677419</v>
      </c>
      <c r="G246" s="104">
        <v>0</v>
      </c>
      <c r="H246" s="86" t="s">
        <v>840</v>
      </c>
      <c r="I246" s="97">
        <f t="shared" si="9"/>
        <v>2.5091155991450969E-3</v>
      </c>
      <c r="J246" s="98">
        <v>0</v>
      </c>
      <c r="K246" s="98">
        <v>0</v>
      </c>
      <c r="L246" s="103">
        <f t="shared" si="10"/>
        <v>0</v>
      </c>
      <c r="M246" s="98">
        <v>0</v>
      </c>
      <c r="N246" s="99"/>
    </row>
    <row r="247" spans="1:14" ht="26" x14ac:dyDescent="0.3">
      <c r="A247" s="95">
        <f t="shared" si="11"/>
        <v>243</v>
      </c>
      <c r="B247" s="95" t="s">
        <v>214</v>
      </c>
      <c r="C247" s="99" t="s">
        <v>1080</v>
      </c>
      <c r="D247" s="96">
        <v>43509</v>
      </c>
      <c r="E247" s="104">
        <v>1931671</v>
      </c>
      <c r="F247" s="104">
        <v>1931671</v>
      </c>
      <c r="G247" s="104">
        <v>17841.35135135135</v>
      </c>
      <c r="H247" s="86" t="s">
        <v>840</v>
      </c>
      <c r="I247" s="97">
        <f t="shared" si="9"/>
        <v>4.6771232353971601E-3</v>
      </c>
      <c r="J247" s="98">
        <v>0</v>
      </c>
      <c r="K247" s="98">
        <v>0</v>
      </c>
      <c r="L247" s="103">
        <f t="shared" si="10"/>
        <v>0</v>
      </c>
      <c r="M247" s="98">
        <v>0</v>
      </c>
      <c r="N247" s="99"/>
    </row>
    <row r="248" spans="1:14" ht="26" x14ac:dyDescent="0.3">
      <c r="A248" s="95">
        <f t="shared" si="11"/>
        <v>244</v>
      </c>
      <c r="B248" s="95" t="s">
        <v>214</v>
      </c>
      <c r="C248" s="99" t="s">
        <v>1081</v>
      </c>
      <c r="D248" s="96">
        <v>43509</v>
      </c>
      <c r="E248" s="104">
        <v>4437228.7822580645</v>
      </c>
      <c r="F248" s="104">
        <v>4437228.7822580645</v>
      </c>
      <c r="G248" s="104">
        <v>51923.1</v>
      </c>
      <c r="H248" s="86" t="s">
        <v>840</v>
      </c>
      <c r="I248" s="97">
        <f t="shared" si="9"/>
        <v>1.0743789101908265E-2</v>
      </c>
      <c r="J248" s="98">
        <v>0</v>
      </c>
      <c r="K248" s="98">
        <v>0</v>
      </c>
      <c r="L248" s="103">
        <f t="shared" si="10"/>
        <v>0</v>
      </c>
      <c r="M248" s="98">
        <v>0</v>
      </c>
      <c r="N248" s="99"/>
    </row>
    <row r="249" spans="1:14" ht="26" x14ac:dyDescent="0.3">
      <c r="A249" s="95">
        <f t="shared" si="11"/>
        <v>245</v>
      </c>
      <c r="B249" s="95" t="s">
        <v>214</v>
      </c>
      <c r="C249" s="99" t="s">
        <v>1082</v>
      </c>
      <c r="D249" s="96">
        <v>43509</v>
      </c>
      <c r="E249" s="104">
        <v>907396.96</v>
      </c>
      <c r="F249" s="104">
        <v>907396.96</v>
      </c>
      <c r="G249" s="104">
        <v>0</v>
      </c>
      <c r="H249" s="86" t="s">
        <v>840</v>
      </c>
      <c r="I249" s="97">
        <f t="shared" si="9"/>
        <v>2.1970653415331843E-3</v>
      </c>
      <c r="J249" s="98">
        <v>0</v>
      </c>
      <c r="K249" s="98">
        <v>0</v>
      </c>
      <c r="L249" s="103">
        <f t="shared" si="10"/>
        <v>0</v>
      </c>
      <c r="M249" s="98">
        <v>0</v>
      </c>
      <c r="N249" s="99"/>
    </row>
    <row r="250" spans="1:14" ht="26" x14ac:dyDescent="0.3">
      <c r="A250" s="95">
        <f t="shared" si="11"/>
        <v>246</v>
      </c>
      <c r="B250" s="95" t="s">
        <v>214</v>
      </c>
      <c r="C250" s="99" t="s">
        <v>1083</v>
      </c>
      <c r="D250" s="96">
        <v>43509</v>
      </c>
      <c r="E250" s="104">
        <v>681586.40677419351</v>
      </c>
      <c r="F250" s="104">
        <v>681586.40677419351</v>
      </c>
      <c r="G250" s="104">
        <v>710</v>
      </c>
      <c r="H250" s="86" t="s">
        <v>840</v>
      </c>
      <c r="I250" s="97">
        <f t="shared" si="9"/>
        <v>1.6503139613601079E-3</v>
      </c>
      <c r="J250" s="98">
        <v>0</v>
      </c>
      <c r="K250" s="98">
        <v>0</v>
      </c>
      <c r="L250" s="103">
        <f t="shared" si="10"/>
        <v>0</v>
      </c>
      <c r="M250" s="98">
        <v>0</v>
      </c>
      <c r="N250" s="99"/>
    </row>
    <row r="251" spans="1:14" ht="26" x14ac:dyDescent="0.3">
      <c r="A251" s="95">
        <f t="shared" si="11"/>
        <v>247</v>
      </c>
      <c r="B251" s="95" t="s">
        <v>214</v>
      </c>
      <c r="C251" s="99" t="s">
        <v>1084</v>
      </c>
      <c r="D251" s="96">
        <v>43509</v>
      </c>
      <c r="E251" s="104">
        <v>650330.88</v>
      </c>
      <c r="F251" s="104">
        <v>650330.88</v>
      </c>
      <c r="G251" s="104">
        <v>9663.4285714285706</v>
      </c>
      <c r="H251" s="86" t="s">
        <v>840</v>
      </c>
      <c r="I251" s="97">
        <f t="shared" si="9"/>
        <v>1.5746354682263607E-3</v>
      </c>
      <c r="J251" s="98">
        <v>0</v>
      </c>
      <c r="K251" s="98">
        <v>0</v>
      </c>
      <c r="L251" s="103">
        <f t="shared" si="10"/>
        <v>0</v>
      </c>
      <c r="M251" s="98">
        <v>0</v>
      </c>
      <c r="N251" s="99"/>
    </row>
    <row r="252" spans="1:14" ht="26" x14ac:dyDescent="0.3">
      <c r="A252" s="95">
        <f t="shared" si="11"/>
        <v>248</v>
      </c>
      <c r="B252" s="95" t="s">
        <v>214</v>
      </c>
      <c r="C252" s="99" t="s">
        <v>1085</v>
      </c>
      <c r="D252" s="96">
        <v>43509</v>
      </c>
      <c r="E252" s="104">
        <v>157470.01462634408</v>
      </c>
      <c r="F252" s="104">
        <v>153270.01462634408</v>
      </c>
      <c r="G252" s="104">
        <v>4200</v>
      </c>
      <c r="H252" s="86" t="s">
        <v>840</v>
      </c>
      <c r="I252" s="97">
        <f t="shared" si="9"/>
        <v>3.7111016663735004E-4</v>
      </c>
      <c r="J252" s="98">
        <v>0</v>
      </c>
      <c r="K252" s="98">
        <v>0</v>
      </c>
      <c r="L252" s="103">
        <f t="shared" si="10"/>
        <v>4200</v>
      </c>
      <c r="M252" s="98">
        <v>0</v>
      </c>
      <c r="N252" s="99"/>
    </row>
    <row r="253" spans="1:14" ht="26" x14ac:dyDescent="0.3">
      <c r="A253" s="95">
        <f t="shared" si="11"/>
        <v>249</v>
      </c>
      <c r="B253" s="95" t="s">
        <v>214</v>
      </c>
      <c r="C253" s="99" t="s">
        <v>1086</v>
      </c>
      <c r="D253" s="96">
        <v>43509</v>
      </c>
      <c r="E253" s="104">
        <v>144022.50241379312</v>
      </c>
      <c r="F253" s="104">
        <v>144022.50241379312</v>
      </c>
      <c r="G253" s="104">
        <v>0</v>
      </c>
      <c r="H253" s="86" t="s">
        <v>840</v>
      </c>
      <c r="I253" s="97">
        <f t="shared" si="9"/>
        <v>3.4871931734730988E-4</v>
      </c>
      <c r="J253" s="98">
        <v>0</v>
      </c>
      <c r="K253" s="98">
        <v>0</v>
      </c>
      <c r="L253" s="103">
        <f t="shared" si="10"/>
        <v>0</v>
      </c>
      <c r="M253" s="98">
        <v>0</v>
      </c>
      <c r="N253" s="99"/>
    </row>
    <row r="254" spans="1:14" ht="26" x14ac:dyDescent="0.3">
      <c r="A254" s="95">
        <f t="shared" si="11"/>
        <v>250</v>
      </c>
      <c r="B254" s="95" t="s">
        <v>214</v>
      </c>
      <c r="C254" s="99" t="s">
        <v>1087</v>
      </c>
      <c r="D254" s="96">
        <v>43509</v>
      </c>
      <c r="E254" s="104">
        <v>82521.134392165899</v>
      </c>
      <c r="F254" s="104">
        <v>82521.134392165899</v>
      </c>
      <c r="G254" s="104">
        <v>4906.727272727273</v>
      </c>
      <c r="H254" s="86" t="s">
        <v>840</v>
      </c>
      <c r="I254" s="97">
        <f t="shared" si="9"/>
        <v>1.9980706604640793E-4</v>
      </c>
      <c r="J254" s="98">
        <v>0</v>
      </c>
      <c r="K254" s="98">
        <v>0</v>
      </c>
      <c r="L254" s="103">
        <f t="shared" si="10"/>
        <v>0</v>
      </c>
      <c r="M254" s="98">
        <v>0</v>
      </c>
      <c r="N254" s="99"/>
    </row>
    <row r="255" spans="1:14" ht="26" x14ac:dyDescent="0.3">
      <c r="A255" s="95">
        <f t="shared" si="11"/>
        <v>251</v>
      </c>
      <c r="B255" s="95" t="s">
        <v>214</v>
      </c>
      <c r="C255" s="99" t="s">
        <v>1088</v>
      </c>
      <c r="D255" s="96">
        <v>43509</v>
      </c>
      <c r="E255" s="104">
        <v>1009416.6647849462</v>
      </c>
      <c r="F255" s="104">
        <v>1009416.6647849462</v>
      </c>
      <c r="G255" s="104">
        <v>15389.421052631578</v>
      </c>
      <c r="H255" s="86" t="s">
        <v>840</v>
      </c>
      <c r="I255" s="97">
        <f t="shared" si="9"/>
        <v>2.4440839755127965E-3</v>
      </c>
      <c r="J255" s="98">
        <v>0</v>
      </c>
      <c r="K255" s="98">
        <v>0</v>
      </c>
      <c r="L255" s="103">
        <f t="shared" si="10"/>
        <v>0</v>
      </c>
      <c r="M255" s="98">
        <v>0</v>
      </c>
      <c r="N255" s="99"/>
    </row>
    <row r="256" spans="1:14" ht="26" x14ac:dyDescent="0.3">
      <c r="A256" s="95">
        <f t="shared" si="11"/>
        <v>252</v>
      </c>
      <c r="B256" s="95" t="s">
        <v>214</v>
      </c>
      <c r="C256" s="99" t="s">
        <v>1089</v>
      </c>
      <c r="D256" s="96">
        <v>43509</v>
      </c>
      <c r="E256" s="104">
        <v>565441.16</v>
      </c>
      <c r="F256" s="104">
        <v>565441.16</v>
      </c>
      <c r="G256" s="104">
        <v>14609.195797689816</v>
      </c>
      <c r="H256" s="86" t="s">
        <v>840</v>
      </c>
      <c r="I256" s="97">
        <f t="shared" si="9"/>
        <v>1.3690933847875356E-3</v>
      </c>
      <c r="J256" s="98">
        <v>0</v>
      </c>
      <c r="K256" s="98">
        <v>0</v>
      </c>
      <c r="L256" s="103">
        <f t="shared" si="10"/>
        <v>0</v>
      </c>
      <c r="M256" s="98">
        <v>0</v>
      </c>
      <c r="N256" s="99"/>
    </row>
    <row r="257" spans="1:14" ht="26" x14ac:dyDescent="0.3">
      <c r="A257" s="95">
        <f t="shared" si="11"/>
        <v>253</v>
      </c>
      <c r="B257" s="95" t="s">
        <v>214</v>
      </c>
      <c r="C257" s="99" t="s">
        <v>1090</v>
      </c>
      <c r="D257" s="96">
        <v>43509</v>
      </c>
      <c r="E257" s="104">
        <v>52122.847161475715</v>
      </c>
      <c r="F257" s="104">
        <v>52122.847161475715</v>
      </c>
      <c r="G257" s="104">
        <v>917</v>
      </c>
      <c r="H257" s="86" t="s">
        <v>840</v>
      </c>
      <c r="I257" s="97">
        <f t="shared" si="9"/>
        <v>1.2620419292622449E-4</v>
      </c>
      <c r="J257" s="98">
        <v>0</v>
      </c>
      <c r="K257" s="98">
        <v>0</v>
      </c>
      <c r="L257" s="103">
        <f t="shared" si="10"/>
        <v>0</v>
      </c>
      <c r="M257" s="98">
        <v>0</v>
      </c>
      <c r="N257" s="99"/>
    </row>
    <row r="258" spans="1:14" ht="26" x14ac:dyDescent="0.3">
      <c r="A258" s="95">
        <f t="shared" si="11"/>
        <v>254</v>
      </c>
      <c r="B258" s="95" t="s">
        <v>214</v>
      </c>
      <c r="C258" s="99" t="s">
        <v>1091</v>
      </c>
      <c r="D258" s="96">
        <v>43509</v>
      </c>
      <c r="E258" s="104">
        <v>19306</v>
      </c>
      <c r="F258" s="104">
        <v>19306</v>
      </c>
      <c r="G258" s="104">
        <v>0</v>
      </c>
      <c r="H258" s="86" t="s">
        <v>840</v>
      </c>
      <c r="I258" s="97">
        <f t="shared" si="9"/>
        <v>4.6745300407045289E-5</v>
      </c>
      <c r="J258" s="98">
        <v>0</v>
      </c>
      <c r="K258" s="98">
        <v>0</v>
      </c>
      <c r="L258" s="103">
        <f t="shared" si="10"/>
        <v>0</v>
      </c>
      <c r="M258" s="98">
        <v>0</v>
      </c>
      <c r="N258" s="99"/>
    </row>
    <row r="259" spans="1:14" ht="26" x14ac:dyDescent="0.3">
      <c r="A259" s="95">
        <f t="shared" si="11"/>
        <v>255</v>
      </c>
      <c r="B259" s="95" t="s">
        <v>214</v>
      </c>
      <c r="C259" s="99" t="s">
        <v>1092</v>
      </c>
      <c r="D259" s="96">
        <v>43509</v>
      </c>
      <c r="E259" s="104">
        <v>22861</v>
      </c>
      <c r="F259" s="104">
        <v>22861</v>
      </c>
      <c r="G259" s="104">
        <v>0</v>
      </c>
      <c r="H259" s="86" t="s">
        <v>840</v>
      </c>
      <c r="I259" s="97">
        <f t="shared" si="9"/>
        <v>5.5352963462419059E-5</v>
      </c>
      <c r="J259" s="98">
        <v>0</v>
      </c>
      <c r="K259" s="98">
        <v>0</v>
      </c>
      <c r="L259" s="103">
        <f t="shared" si="10"/>
        <v>0</v>
      </c>
      <c r="M259" s="98">
        <v>0</v>
      </c>
      <c r="N259" s="99"/>
    </row>
    <row r="260" spans="1:14" ht="26" x14ac:dyDescent="0.3">
      <c r="A260" s="95">
        <f t="shared" si="11"/>
        <v>256</v>
      </c>
      <c r="B260" s="95" t="s">
        <v>214</v>
      </c>
      <c r="C260" s="99" t="s">
        <v>1093</v>
      </c>
      <c r="D260" s="96">
        <v>43509</v>
      </c>
      <c r="E260" s="104">
        <v>11042855</v>
      </c>
      <c r="F260" s="104">
        <v>11042855</v>
      </c>
      <c r="G260" s="104">
        <v>0</v>
      </c>
      <c r="H260" s="86" t="s">
        <v>840</v>
      </c>
      <c r="I260" s="97">
        <f t="shared" si="9"/>
        <v>2.6737883265639806E-2</v>
      </c>
      <c r="J260" s="98">
        <v>0</v>
      </c>
      <c r="K260" s="98">
        <v>0</v>
      </c>
      <c r="L260" s="103">
        <f t="shared" si="10"/>
        <v>0</v>
      </c>
      <c r="M260" s="98">
        <v>0</v>
      </c>
      <c r="N260" s="99"/>
    </row>
    <row r="261" spans="1:14" ht="26" x14ac:dyDescent="0.3">
      <c r="A261" s="95">
        <f t="shared" si="11"/>
        <v>257</v>
      </c>
      <c r="B261" s="95" t="s">
        <v>214</v>
      </c>
      <c r="C261" s="99" t="s">
        <v>1094</v>
      </c>
      <c r="D261" s="96">
        <v>43509</v>
      </c>
      <c r="E261" s="104">
        <v>506188.83294086019</v>
      </c>
      <c r="F261" s="104">
        <v>506188.83294086019</v>
      </c>
      <c r="G261" s="104">
        <v>7932.7</v>
      </c>
      <c r="H261" s="86" t="s">
        <v>840</v>
      </c>
      <c r="I261" s="97">
        <f t="shared" si="9"/>
        <v>1.2256266993946013E-3</v>
      </c>
      <c r="J261" s="98">
        <v>0</v>
      </c>
      <c r="K261" s="98">
        <v>0</v>
      </c>
      <c r="L261" s="103">
        <f t="shared" si="10"/>
        <v>0</v>
      </c>
      <c r="M261" s="98">
        <v>0</v>
      </c>
      <c r="N261" s="99"/>
    </row>
    <row r="262" spans="1:14" ht="26" x14ac:dyDescent="0.3">
      <c r="A262" s="95">
        <f t="shared" si="11"/>
        <v>258</v>
      </c>
      <c r="B262" s="95" t="s">
        <v>214</v>
      </c>
      <c r="C262" s="99" t="s">
        <v>1095</v>
      </c>
      <c r="D262" s="96">
        <v>43509</v>
      </c>
      <c r="E262" s="104">
        <v>1549225</v>
      </c>
      <c r="F262" s="104">
        <v>1549225</v>
      </c>
      <c r="G262" s="104">
        <v>0</v>
      </c>
      <c r="H262" s="86" t="s">
        <v>840</v>
      </c>
      <c r="I262" s="97">
        <f t="shared" ref="I262:I325" si="12">F262/$F$908</f>
        <v>3.7511130230552543E-3</v>
      </c>
      <c r="J262" s="98">
        <v>0</v>
      </c>
      <c r="K262" s="98">
        <v>0</v>
      </c>
      <c r="L262" s="103">
        <f t="shared" ref="L262:L325" si="13">E262-F262</f>
        <v>0</v>
      </c>
      <c r="M262" s="98">
        <v>0</v>
      </c>
      <c r="N262" s="99"/>
    </row>
    <row r="263" spans="1:14" ht="26" x14ac:dyDescent="0.3">
      <c r="A263" s="95">
        <f t="shared" ref="A263:A326" si="14">A262+1</f>
        <v>259</v>
      </c>
      <c r="B263" s="95" t="s">
        <v>214</v>
      </c>
      <c r="C263" s="99" t="s">
        <v>1096</v>
      </c>
      <c r="D263" s="96">
        <v>43509</v>
      </c>
      <c r="E263" s="104">
        <v>1979395</v>
      </c>
      <c r="F263" s="104">
        <v>1979395</v>
      </c>
      <c r="G263" s="104">
        <v>0</v>
      </c>
      <c r="H263" s="86" t="s">
        <v>840</v>
      </c>
      <c r="I263" s="97">
        <f t="shared" si="12"/>
        <v>4.7926765720088787E-3</v>
      </c>
      <c r="J263" s="98">
        <v>0</v>
      </c>
      <c r="K263" s="98">
        <v>0</v>
      </c>
      <c r="L263" s="103">
        <f t="shared" si="13"/>
        <v>0</v>
      </c>
      <c r="M263" s="98">
        <v>0</v>
      </c>
      <c r="N263" s="99"/>
    </row>
    <row r="264" spans="1:14" ht="26" x14ac:dyDescent="0.3">
      <c r="A264" s="95">
        <f t="shared" si="14"/>
        <v>260</v>
      </c>
      <c r="B264" s="95" t="s">
        <v>214</v>
      </c>
      <c r="C264" s="99" t="s">
        <v>1097</v>
      </c>
      <c r="D264" s="96">
        <v>43509</v>
      </c>
      <c r="E264" s="104">
        <v>984400</v>
      </c>
      <c r="F264" s="104">
        <v>984400</v>
      </c>
      <c r="G264" s="104">
        <v>0</v>
      </c>
      <c r="H264" s="86" t="s">
        <v>840</v>
      </c>
      <c r="I264" s="97">
        <f t="shared" si="12"/>
        <v>2.3835115363459746E-3</v>
      </c>
      <c r="J264" s="98">
        <v>0</v>
      </c>
      <c r="K264" s="98">
        <v>0</v>
      </c>
      <c r="L264" s="103">
        <f t="shared" si="13"/>
        <v>0</v>
      </c>
      <c r="M264" s="98">
        <v>0</v>
      </c>
      <c r="N264" s="99"/>
    </row>
    <row r="265" spans="1:14" ht="26" x14ac:dyDescent="0.3">
      <c r="A265" s="95">
        <f t="shared" si="14"/>
        <v>261</v>
      </c>
      <c r="B265" s="95" t="s">
        <v>214</v>
      </c>
      <c r="C265" s="99" t="s">
        <v>1098</v>
      </c>
      <c r="D265" s="96">
        <v>43509</v>
      </c>
      <c r="E265" s="104">
        <v>76924</v>
      </c>
      <c r="F265" s="104">
        <v>76924</v>
      </c>
      <c r="G265" s="104">
        <v>0</v>
      </c>
      <c r="H265" s="86" t="s">
        <v>840</v>
      </c>
      <c r="I265" s="97">
        <f t="shared" si="12"/>
        <v>1.8625481656021713E-4</v>
      </c>
      <c r="J265" s="98">
        <v>0</v>
      </c>
      <c r="K265" s="98">
        <v>0</v>
      </c>
      <c r="L265" s="103">
        <f t="shared" si="13"/>
        <v>0</v>
      </c>
      <c r="M265" s="98">
        <v>0</v>
      </c>
      <c r="N265" s="99"/>
    </row>
    <row r="266" spans="1:14" ht="26" x14ac:dyDescent="0.3">
      <c r="A266" s="95">
        <f t="shared" si="14"/>
        <v>262</v>
      </c>
      <c r="B266" s="95" t="s">
        <v>214</v>
      </c>
      <c r="C266" s="99" t="s">
        <v>1099</v>
      </c>
      <c r="D266" s="96">
        <v>43509</v>
      </c>
      <c r="E266" s="104">
        <v>141000</v>
      </c>
      <c r="F266" s="104">
        <v>141000</v>
      </c>
      <c r="G266" s="104">
        <v>0</v>
      </c>
      <c r="H266" s="86" t="s">
        <v>840</v>
      </c>
      <c r="I266" s="97">
        <f t="shared" si="12"/>
        <v>3.4140098194309466E-4</v>
      </c>
      <c r="J266" s="98">
        <v>0</v>
      </c>
      <c r="K266" s="98">
        <v>0</v>
      </c>
      <c r="L266" s="103">
        <f t="shared" si="13"/>
        <v>0</v>
      </c>
      <c r="M266" s="98">
        <v>0</v>
      </c>
      <c r="N266" s="99"/>
    </row>
    <row r="267" spans="1:14" ht="26" x14ac:dyDescent="0.3">
      <c r="A267" s="95">
        <f t="shared" si="14"/>
        <v>263</v>
      </c>
      <c r="B267" s="95" t="s">
        <v>214</v>
      </c>
      <c r="C267" s="99" t="s">
        <v>1100</v>
      </c>
      <c r="D267" s="96">
        <v>43509</v>
      </c>
      <c r="E267" s="104">
        <v>779185</v>
      </c>
      <c r="F267" s="104">
        <v>779185</v>
      </c>
      <c r="G267" s="104">
        <v>0</v>
      </c>
      <c r="H267" s="86" t="s">
        <v>840</v>
      </c>
      <c r="I267" s="97">
        <f t="shared" si="12"/>
        <v>1.8866278306051789E-3</v>
      </c>
      <c r="J267" s="98">
        <v>0</v>
      </c>
      <c r="K267" s="98">
        <v>0</v>
      </c>
      <c r="L267" s="103">
        <f t="shared" si="13"/>
        <v>0</v>
      </c>
      <c r="M267" s="98">
        <v>0</v>
      </c>
      <c r="N267" s="99"/>
    </row>
    <row r="268" spans="1:14" ht="26" x14ac:dyDescent="0.3">
      <c r="A268" s="95">
        <f t="shared" si="14"/>
        <v>264</v>
      </c>
      <c r="B268" s="95" t="s">
        <v>214</v>
      </c>
      <c r="C268" s="99" t="s">
        <v>1101</v>
      </c>
      <c r="D268" s="96">
        <v>43509</v>
      </c>
      <c r="E268" s="104">
        <v>70115</v>
      </c>
      <c r="F268" s="104">
        <v>70115</v>
      </c>
      <c r="G268" s="104">
        <v>0</v>
      </c>
      <c r="H268" s="86" t="s">
        <v>840</v>
      </c>
      <c r="I268" s="97">
        <f t="shared" si="12"/>
        <v>1.697682968009935E-4</v>
      </c>
      <c r="J268" s="98">
        <v>0</v>
      </c>
      <c r="K268" s="98">
        <v>0</v>
      </c>
      <c r="L268" s="103">
        <f t="shared" si="13"/>
        <v>0</v>
      </c>
      <c r="M268" s="98">
        <v>0</v>
      </c>
      <c r="N268" s="99"/>
    </row>
    <row r="269" spans="1:14" ht="26" x14ac:dyDescent="0.3">
      <c r="A269" s="95">
        <f t="shared" si="14"/>
        <v>265</v>
      </c>
      <c r="B269" s="95" t="s">
        <v>214</v>
      </c>
      <c r="C269" s="99" t="s">
        <v>1102</v>
      </c>
      <c r="D269" s="96">
        <v>43509</v>
      </c>
      <c r="E269" s="104">
        <v>1721493</v>
      </c>
      <c r="F269" s="104">
        <v>1721493</v>
      </c>
      <c r="G269" s="104">
        <v>0</v>
      </c>
      <c r="H269" s="86" t="s">
        <v>840</v>
      </c>
      <c r="I269" s="97">
        <f t="shared" si="12"/>
        <v>4.1682226993486797E-3</v>
      </c>
      <c r="J269" s="98">
        <v>0</v>
      </c>
      <c r="K269" s="98">
        <v>0</v>
      </c>
      <c r="L269" s="103">
        <f t="shared" si="13"/>
        <v>0</v>
      </c>
      <c r="M269" s="98">
        <v>0</v>
      </c>
      <c r="N269" s="99"/>
    </row>
    <row r="270" spans="1:14" ht="26" x14ac:dyDescent="0.3">
      <c r="A270" s="95">
        <f t="shared" si="14"/>
        <v>266</v>
      </c>
      <c r="B270" s="95" t="s">
        <v>214</v>
      </c>
      <c r="C270" s="99" t="s">
        <v>1103</v>
      </c>
      <c r="D270" s="96">
        <v>43509</v>
      </c>
      <c r="E270" s="104">
        <v>1081153.9883064516</v>
      </c>
      <c r="F270" s="104">
        <v>1081153.9883064516</v>
      </c>
      <c r="G270" s="104">
        <v>11105.771428571428</v>
      </c>
      <c r="H270" s="86" t="s">
        <v>840</v>
      </c>
      <c r="I270" s="97">
        <f t="shared" si="12"/>
        <v>2.6177803775852175E-3</v>
      </c>
      <c r="J270" s="98">
        <v>0</v>
      </c>
      <c r="K270" s="98">
        <v>0</v>
      </c>
      <c r="L270" s="103">
        <f t="shared" si="13"/>
        <v>0</v>
      </c>
      <c r="M270" s="98">
        <v>0</v>
      </c>
      <c r="N270" s="99"/>
    </row>
    <row r="271" spans="1:14" ht="26" x14ac:dyDescent="0.3">
      <c r="A271" s="95">
        <f t="shared" si="14"/>
        <v>267</v>
      </c>
      <c r="B271" s="95" t="s">
        <v>214</v>
      </c>
      <c r="C271" s="99" t="s">
        <v>1104</v>
      </c>
      <c r="D271" s="96">
        <v>43509</v>
      </c>
      <c r="E271" s="104">
        <v>334562.06935483869</v>
      </c>
      <c r="F271" s="104">
        <v>334562.06935483869</v>
      </c>
      <c r="G271" s="104">
        <v>7277</v>
      </c>
      <c r="H271" s="86" t="s">
        <v>840</v>
      </c>
      <c r="I271" s="97">
        <f t="shared" si="12"/>
        <v>8.1006963828833805E-4</v>
      </c>
      <c r="J271" s="98">
        <v>0</v>
      </c>
      <c r="K271" s="98">
        <v>0</v>
      </c>
      <c r="L271" s="103">
        <f t="shared" si="13"/>
        <v>0</v>
      </c>
      <c r="M271" s="98">
        <v>0</v>
      </c>
      <c r="N271" s="99"/>
    </row>
    <row r="272" spans="1:14" ht="26" x14ac:dyDescent="0.3">
      <c r="A272" s="95">
        <f t="shared" si="14"/>
        <v>268</v>
      </c>
      <c r="B272" s="95" t="s">
        <v>214</v>
      </c>
      <c r="C272" s="99" t="s">
        <v>1105</v>
      </c>
      <c r="D272" s="96">
        <v>43509</v>
      </c>
      <c r="E272" s="104">
        <v>2101382.3651650865</v>
      </c>
      <c r="F272" s="104">
        <v>2101382.3651650865</v>
      </c>
      <c r="G272" s="104">
        <v>76445.110435558629</v>
      </c>
      <c r="H272" s="86" t="s">
        <v>840</v>
      </c>
      <c r="I272" s="97">
        <f t="shared" si="12"/>
        <v>5.0880425737961929E-3</v>
      </c>
      <c r="J272" s="98">
        <v>0</v>
      </c>
      <c r="K272" s="98">
        <v>0</v>
      </c>
      <c r="L272" s="103">
        <f t="shared" si="13"/>
        <v>0</v>
      </c>
      <c r="M272" s="98">
        <v>0</v>
      </c>
      <c r="N272" s="99"/>
    </row>
    <row r="273" spans="1:14" ht="26" x14ac:dyDescent="0.3">
      <c r="A273" s="95">
        <f t="shared" si="14"/>
        <v>269</v>
      </c>
      <c r="B273" s="95" t="s">
        <v>214</v>
      </c>
      <c r="C273" s="99" t="s">
        <v>1106</v>
      </c>
      <c r="D273" s="96">
        <v>43509</v>
      </c>
      <c r="E273" s="104">
        <v>345988.36708266125</v>
      </c>
      <c r="F273" s="104">
        <v>345988.36708266125</v>
      </c>
      <c r="G273" s="104">
        <v>0</v>
      </c>
      <c r="H273" s="86" t="s">
        <v>840</v>
      </c>
      <c r="I273" s="97">
        <f t="shared" si="12"/>
        <v>8.3773594512701023E-4</v>
      </c>
      <c r="J273" s="98">
        <v>0</v>
      </c>
      <c r="K273" s="98">
        <v>0</v>
      </c>
      <c r="L273" s="103">
        <f t="shared" si="13"/>
        <v>0</v>
      </c>
      <c r="M273" s="98">
        <v>0</v>
      </c>
      <c r="N273" s="99"/>
    </row>
    <row r="274" spans="1:14" ht="26" x14ac:dyDescent="0.3">
      <c r="A274" s="95">
        <f t="shared" si="14"/>
        <v>270</v>
      </c>
      <c r="B274" s="95" t="s">
        <v>214</v>
      </c>
      <c r="C274" s="99" t="s">
        <v>1107</v>
      </c>
      <c r="D274" s="96">
        <v>43509</v>
      </c>
      <c r="E274" s="104">
        <v>3674394.67</v>
      </c>
      <c r="F274" s="104">
        <v>3674394.67</v>
      </c>
      <c r="G274" s="104">
        <v>0</v>
      </c>
      <c r="H274" s="86" t="s">
        <v>840</v>
      </c>
      <c r="I274" s="97">
        <f t="shared" si="12"/>
        <v>8.8967514069820796E-3</v>
      </c>
      <c r="J274" s="98">
        <v>0</v>
      </c>
      <c r="K274" s="98">
        <v>0</v>
      </c>
      <c r="L274" s="103">
        <f t="shared" si="13"/>
        <v>0</v>
      </c>
      <c r="M274" s="98">
        <v>0</v>
      </c>
      <c r="N274" s="99"/>
    </row>
    <row r="275" spans="1:14" ht="26" x14ac:dyDescent="0.3">
      <c r="A275" s="95">
        <f t="shared" si="14"/>
        <v>271</v>
      </c>
      <c r="B275" s="95" t="s">
        <v>214</v>
      </c>
      <c r="C275" s="99" t="s">
        <v>1108</v>
      </c>
      <c r="D275" s="96">
        <v>43509</v>
      </c>
      <c r="E275" s="104">
        <v>352049.35681514337</v>
      </c>
      <c r="F275" s="104">
        <v>352049.35681514337</v>
      </c>
      <c r="G275" s="104">
        <v>8848.8571428571431</v>
      </c>
      <c r="H275" s="86" t="s">
        <v>840</v>
      </c>
      <c r="I275" s="97">
        <f t="shared" si="12"/>
        <v>8.5241131992287137E-4</v>
      </c>
      <c r="J275" s="98">
        <v>0</v>
      </c>
      <c r="K275" s="98">
        <v>0</v>
      </c>
      <c r="L275" s="103">
        <f t="shared" si="13"/>
        <v>0</v>
      </c>
      <c r="M275" s="98">
        <v>0</v>
      </c>
      <c r="N275" s="99"/>
    </row>
    <row r="276" spans="1:14" ht="26" x14ac:dyDescent="0.3">
      <c r="A276" s="95">
        <f t="shared" si="14"/>
        <v>272</v>
      </c>
      <c r="B276" s="95" t="s">
        <v>214</v>
      </c>
      <c r="C276" s="99" t="s">
        <v>1109</v>
      </c>
      <c r="D276" s="96">
        <v>43509</v>
      </c>
      <c r="E276" s="104">
        <v>289530.64653763443</v>
      </c>
      <c r="F276" s="104">
        <v>289530.64653763443</v>
      </c>
      <c r="G276" s="104">
        <v>0</v>
      </c>
      <c r="H276" s="86" t="s">
        <v>840</v>
      </c>
      <c r="I276" s="97">
        <f t="shared" si="12"/>
        <v>7.0103579454303165E-4</v>
      </c>
      <c r="J276" s="98">
        <v>0</v>
      </c>
      <c r="K276" s="98">
        <v>0</v>
      </c>
      <c r="L276" s="103">
        <f t="shared" si="13"/>
        <v>0</v>
      </c>
      <c r="M276" s="98">
        <v>0</v>
      </c>
      <c r="N276" s="99"/>
    </row>
    <row r="277" spans="1:14" ht="26" x14ac:dyDescent="0.3">
      <c r="A277" s="95">
        <f t="shared" si="14"/>
        <v>273</v>
      </c>
      <c r="B277" s="95" t="s">
        <v>214</v>
      </c>
      <c r="C277" s="99" t="s">
        <v>1110</v>
      </c>
      <c r="D277" s="96">
        <v>43509</v>
      </c>
      <c r="E277" s="104">
        <v>250810</v>
      </c>
      <c r="F277" s="104">
        <v>250810</v>
      </c>
      <c r="G277" s="104">
        <v>0</v>
      </c>
      <c r="H277" s="86" t="s">
        <v>840</v>
      </c>
      <c r="I277" s="97">
        <f t="shared" si="12"/>
        <v>6.0728212965352891E-4</v>
      </c>
      <c r="J277" s="98">
        <v>0</v>
      </c>
      <c r="K277" s="98">
        <v>0</v>
      </c>
      <c r="L277" s="103">
        <f t="shared" si="13"/>
        <v>0</v>
      </c>
      <c r="M277" s="98">
        <v>0</v>
      </c>
      <c r="N277" s="99"/>
    </row>
    <row r="278" spans="1:14" ht="26" x14ac:dyDescent="0.3">
      <c r="A278" s="95">
        <f t="shared" si="14"/>
        <v>274</v>
      </c>
      <c r="B278" s="95" t="s">
        <v>214</v>
      </c>
      <c r="C278" s="99" t="s">
        <v>1111</v>
      </c>
      <c r="D278" s="96">
        <v>43509</v>
      </c>
      <c r="E278" s="104">
        <v>7620</v>
      </c>
      <c r="F278" s="104">
        <v>7620</v>
      </c>
      <c r="G278" s="104">
        <v>0</v>
      </c>
      <c r="H278" s="86" t="s">
        <v>840</v>
      </c>
      <c r="I278" s="97">
        <f t="shared" si="12"/>
        <v>1.8450180726286392E-5</v>
      </c>
      <c r="J278" s="98">
        <v>0</v>
      </c>
      <c r="K278" s="98">
        <v>0</v>
      </c>
      <c r="L278" s="103">
        <f t="shared" si="13"/>
        <v>0</v>
      </c>
      <c r="M278" s="98">
        <v>0</v>
      </c>
      <c r="N278" s="99"/>
    </row>
    <row r="279" spans="1:14" ht="26" x14ac:dyDescent="0.3">
      <c r="A279" s="95">
        <f t="shared" si="14"/>
        <v>275</v>
      </c>
      <c r="B279" s="95" t="s">
        <v>214</v>
      </c>
      <c r="C279" s="99" t="s">
        <v>1112</v>
      </c>
      <c r="D279" s="96">
        <v>43509</v>
      </c>
      <c r="E279" s="104">
        <v>229010.21129032259</v>
      </c>
      <c r="F279" s="104">
        <v>229010.21129032259</v>
      </c>
      <c r="G279" s="104">
        <v>0</v>
      </c>
      <c r="H279" s="86" t="s">
        <v>840</v>
      </c>
      <c r="I279" s="97">
        <f t="shared" si="12"/>
        <v>5.5449865964192708E-4</v>
      </c>
      <c r="J279" s="98">
        <v>0</v>
      </c>
      <c r="K279" s="98">
        <v>0</v>
      </c>
      <c r="L279" s="103">
        <f t="shared" si="13"/>
        <v>0</v>
      </c>
      <c r="M279" s="98">
        <v>0</v>
      </c>
      <c r="N279" s="99"/>
    </row>
    <row r="280" spans="1:14" ht="26" x14ac:dyDescent="0.3">
      <c r="A280" s="95">
        <f t="shared" si="14"/>
        <v>276</v>
      </c>
      <c r="B280" s="95" t="s">
        <v>214</v>
      </c>
      <c r="C280" s="99" t="s">
        <v>1113</v>
      </c>
      <c r="D280" s="96">
        <v>43509</v>
      </c>
      <c r="E280" s="104">
        <v>84581.783720430103</v>
      </c>
      <c r="F280" s="104">
        <v>84581.783720430103</v>
      </c>
      <c r="G280" s="104">
        <v>0</v>
      </c>
      <c r="H280" s="86" t="s">
        <v>840</v>
      </c>
      <c r="I280" s="97">
        <f t="shared" si="12"/>
        <v>2.0479648238761204E-4</v>
      </c>
      <c r="J280" s="98">
        <v>0</v>
      </c>
      <c r="K280" s="98">
        <v>0</v>
      </c>
      <c r="L280" s="103">
        <f t="shared" si="13"/>
        <v>0</v>
      </c>
      <c r="M280" s="98">
        <v>0</v>
      </c>
      <c r="N280" s="99"/>
    </row>
    <row r="281" spans="1:14" ht="26" x14ac:dyDescent="0.3">
      <c r="A281" s="95">
        <f t="shared" si="14"/>
        <v>277</v>
      </c>
      <c r="B281" s="95" t="s">
        <v>214</v>
      </c>
      <c r="C281" s="99" t="s">
        <v>1114</v>
      </c>
      <c r="D281" s="96">
        <v>43509</v>
      </c>
      <c r="E281" s="104">
        <v>141011.43933333334</v>
      </c>
      <c r="F281" s="104">
        <v>141011.43933333334</v>
      </c>
      <c r="G281" s="104">
        <v>6037.5</v>
      </c>
      <c r="H281" s="86" t="s">
        <v>840</v>
      </c>
      <c r="I281" s="97">
        <f t="shared" si="12"/>
        <v>3.4142867981283066E-4</v>
      </c>
      <c r="J281" s="98">
        <v>0</v>
      </c>
      <c r="K281" s="98">
        <v>0</v>
      </c>
      <c r="L281" s="103">
        <f t="shared" si="13"/>
        <v>0</v>
      </c>
      <c r="M281" s="98">
        <v>0</v>
      </c>
      <c r="N281" s="99"/>
    </row>
    <row r="282" spans="1:14" ht="26" x14ac:dyDescent="0.3">
      <c r="A282" s="95">
        <f t="shared" si="14"/>
        <v>278</v>
      </c>
      <c r="B282" s="95" t="s">
        <v>214</v>
      </c>
      <c r="C282" s="99" t="s">
        <v>1114</v>
      </c>
      <c r="D282" s="96">
        <v>43509</v>
      </c>
      <c r="E282" s="104">
        <v>150525</v>
      </c>
      <c r="F282" s="104">
        <v>41850</v>
      </c>
      <c r="G282" s="104">
        <v>0</v>
      </c>
      <c r="H282" s="86" t="s">
        <v>840</v>
      </c>
      <c r="I282" s="97">
        <f t="shared" si="12"/>
        <v>1.0133071698098235E-4</v>
      </c>
      <c r="J282" s="98">
        <v>0</v>
      </c>
      <c r="K282" s="98">
        <v>0</v>
      </c>
      <c r="L282" s="103">
        <f t="shared" si="13"/>
        <v>108675</v>
      </c>
      <c r="M282" s="98">
        <v>0</v>
      </c>
      <c r="N282" s="99"/>
    </row>
    <row r="283" spans="1:14" ht="26" x14ac:dyDescent="0.3">
      <c r="A283" s="95">
        <f t="shared" si="14"/>
        <v>279</v>
      </c>
      <c r="B283" s="95" t="s">
        <v>214</v>
      </c>
      <c r="C283" s="99" t="s">
        <v>1115</v>
      </c>
      <c r="D283" s="96">
        <v>43509</v>
      </c>
      <c r="E283" s="104">
        <v>190319.19352419354</v>
      </c>
      <c r="F283" s="104">
        <v>190319.19352419354</v>
      </c>
      <c r="G283" s="104">
        <v>0</v>
      </c>
      <c r="H283" s="86" t="s">
        <v>840</v>
      </c>
      <c r="I283" s="97">
        <f t="shared" si="12"/>
        <v>4.6081673440976977E-4</v>
      </c>
      <c r="J283" s="98">
        <v>0</v>
      </c>
      <c r="K283" s="98">
        <v>0</v>
      </c>
      <c r="L283" s="103">
        <f t="shared" si="13"/>
        <v>0</v>
      </c>
      <c r="M283" s="98">
        <v>0</v>
      </c>
      <c r="N283" s="99"/>
    </row>
    <row r="284" spans="1:14" ht="26" x14ac:dyDescent="0.3">
      <c r="A284" s="95">
        <f t="shared" si="14"/>
        <v>280</v>
      </c>
      <c r="B284" s="95" t="s">
        <v>214</v>
      </c>
      <c r="C284" s="99" t="s">
        <v>1116</v>
      </c>
      <c r="D284" s="96">
        <v>43509</v>
      </c>
      <c r="E284" s="104">
        <v>6444</v>
      </c>
      <c r="F284" s="104">
        <v>6444</v>
      </c>
      <c r="G284" s="104">
        <v>0</v>
      </c>
      <c r="H284" s="86" t="s">
        <v>840</v>
      </c>
      <c r="I284" s="97">
        <f t="shared" si="12"/>
        <v>1.5602751259867389E-5</v>
      </c>
      <c r="J284" s="98">
        <v>0</v>
      </c>
      <c r="K284" s="98">
        <v>0</v>
      </c>
      <c r="L284" s="103">
        <f t="shared" si="13"/>
        <v>0</v>
      </c>
      <c r="M284" s="98">
        <v>0</v>
      </c>
      <c r="N284" s="99"/>
    </row>
    <row r="285" spans="1:14" ht="26" x14ac:dyDescent="0.3">
      <c r="A285" s="95">
        <f t="shared" si="14"/>
        <v>281</v>
      </c>
      <c r="B285" s="95" t="s">
        <v>214</v>
      </c>
      <c r="C285" s="99" t="s">
        <v>1117</v>
      </c>
      <c r="D285" s="96">
        <v>43509</v>
      </c>
      <c r="E285" s="104">
        <v>650819.52903225808</v>
      </c>
      <c r="F285" s="104">
        <v>650819.52903225808</v>
      </c>
      <c r="G285" s="104">
        <v>0</v>
      </c>
      <c r="H285" s="86" t="s">
        <v>840</v>
      </c>
      <c r="I285" s="97">
        <f t="shared" si="12"/>
        <v>1.5758186260947187E-3</v>
      </c>
      <c r="J285" s="98">
        <v>0</v>
      </c>
      <c r="K285" s="98">
        <v>0</v>
      </c>
      <c r="L285" s="103">
        <f t="shared" si="13"/>
        <v>0</v>
      </c>
      <c r="M285" s="98">
        <v>0</v>
      </c>
      <c r="N285" s="99"/>
    </row>
    <row r="286" spans="1:14" ht="26" x14ac:dyDescent="0.3">
      <c r="A286" s="95">
        <f t="shared" si="14"/>
        <v>282</v>
      </c>
      <c r="B286" s="95" t="s">
        <v>214</v>
      </c>
      <c r="C286" s="99" t="s">
        <v>1118</v>
      </c>
      <c r="D286" s="96">
        <v>43509</v>
      </c>
      <c r="E286" s="104">
        <v>1486115</v>
      </c>
      <c r="F286" s="104">
        <v>1486115</v>
      </c>
      <c r="G286" s="104">
        <v>127028.90909090909</v>
      </c>
      <c r="H286" s="86" t="s">
        <v>840</v>
      </c>
      <c r="I286" s="97">
        <f t="shared" si="12"/>
        <v>3.5983058175912208E-3</v>
      </c>
      <c r="J286" s="98">
        <v>0</v>
      </c>
      <c r="K286" s="98">
        <v>0</v>
      </c>
      <c r="L286" s="103">
        <f t="shared" si="13"/>
        <v>0</v>
      </c>
      <c r="M286" s="98">
        <v>0</v>
      </c>
      <c r="N286" s="99"/>
    </row>
    <row r="287" spans="1:14" ht="26" x14ac:dyDescent="0.3">
      <c r="A287" s="95">
        <f t="shared" si="14"/>
        <v>283</v>
      </c>
      <c r="B287" s="95" t="s">
        <v>214</v>
      </c>
      <c r="C287" s="99" t="s">
        <v>1119</v>
      </c>
      <c r="D287" s="96">
        <v>43509</v>
      </c>
      <c r="E287" s="104">
        <v>552785</v>
      </c>
      <c r="F287" s="104">
        <v>551682</v>
      </c>
      <c r="G287" s="104">
        <v>57578.75</v>
      </c>
      <c r="H287" s="86" t="s">
        <v>840</v>
      </c>
      <c r="I287" s="97">
        <f t="shared" si="12"/>
        <v>1.3357785568817756E-3</v>
      </c>
      <c r="J287" s="98">
        <v>0</v>
      </c>
      <c r="K287" s="98">
        <v>0</v>
      </c>
      <c r="L287" s="103">
        <f t="shared" si="13"/>
        <v>1103</v>
      </c>
      <c r="M287" s="98">
        <v>0</v>
      </c>
      <c r="N287" s="99"/>
    </row>
    <row r="288" spans="1:14" ht="26" x14ac:dyDescent="0.3">
      <c r="A288" s="95">
        <f t="shared" si="14"/>
        <v>284</v>
      </c>
      <c r="B288" s="95" t="s">
        <v>214</v>
      </c>
      <c r="C288" s="99" t="s">
        <v>1120</v>
      </c>
      <c r="D288" s="96">
        <v>43509</v>
      </c>
      <c r="E288" s="104">
        <v>537613</v>
      </c>
      <c r="F288" s="104">
        <v>537613</v>
      </c>
      <c r="G288" s="104">
        <v>60495.916666666664</v>
      </c>
      <c r="H288" s="86" t="s">
        <v>840</v>
      </c>
      <c r="I288" s="97">
        <f t="shared" si="12"/>
        <v>1.3017135184778224E-3</v>
      </c>
      <c r="J288" s="98">
        <v>0</v>
      </c>
      <c r="K288" s="98">
        <v>0</v>
      </c>
      <c r="L288" s="103">
        <f t="shared" si="13"/>
        <v>0</v>
      </c>
      <c r="M288" s="98">
        <v>0</v>
      </c>
      <c r="N288" s="99"/>
    </row>
    <row r="289" spans="1:14" ht="26" x14ac:dyDescent="0.3">
      <c r="A289" s="95">
        <f t="shared" si="14"/>
        <v>285</v>
      </c>
      <c r="B289" s="95" t="s">
        <v>214</v>
      </c>
      <c r="C289" s="99" t="s">
        <v>1121</v>
      </c>
      <c r="D289" s="96">
        <v>43509</v>
      </c>
      <c r="E289" s="104">
        <v>822411</v>
      </c>
      <c r="F289" s="104">
        <v>822411</v>
      </c>
      <c r="G289" s="104">
        <v>72643.78571428571</v>
      </c>
      <c r="H289" s="86" t="s">
        <v>840</v>
      </c>
      <c r="I289" s="97">
        <f t="shared" si="12"/>
        <v>1.9912902337645565E-3</v>
      </c>
      <c r="J289" s="98">
        <v>0</v>
      </c>
      <c r="K289" s="98">
        <v>0</v>
      </c>
      <c r="L289" s="103">
        <f t="shared" si="13"/>
        <v>0</v>
      </c>
      <c r="M289" s="98">
        <v>0</v>
      </c>
      <c r="N289" s="99"/>
    </row>
    <row r="290" spans="1:14" ht="26" x14ac:dyDescent="0.3">
      <c r="A290" s="95">
        <f t="shared" si="14"/>
        <v>286</v>
      </c>
      <c r="B290" s="95" t="s">
        <v>214</v>
      </c>
      <c r="C290" s="99" t="s">
        <v>1122</v>
      </c>
      <c r="D290" s="96">
        <v>43509</v>
      </c>
      <c r="E290" s="104">
        <v>941590</v>
      </c>
      <c r="F290" s="104">
        <v>941590</v>
      </c>
      <c r="G290" s="104">
        <v>82156.333333333328</v>
      </c>
      <c r="H290" s="86" t="s">
        <v>840</v>
      </c>
      <c r="I290" s="97">
        <f t="shared" si="12"/>
        <v>2.279856387147507E-3</v>
      </c>
      <c r="J290" s="98">
        <v>0</v>
      </c>
      <c r="K290" s="98">
        <v>0</v>
      </c>
      <c r="L290" s="103">
        <f t="shared" si="13"/>
        <v>0</v>
      </c>
      <c r="M290" s="98">
        <v>0</v>
      </c>
      <c r="N290" s="99"/>
    </row>
    <row r="291" spans="1:14" ht="26" x14ac:dyDescent="0.3">
      <c r="A291" s="95">
        <f t="shared" si="14"/>
        <v>287</v>
      </c>
      <c r="B291" s="95" t="s">
        <v>214</v>
      </c>
      <c r="C291" s="99" t="s">
        <v>1123</v>
      </c>
      <c r="D291" s="96">
        <v>43509</v>
      </c>
      <c r="E291" s="104">
        <v>493570</v>
      </c>
      <c r="F291" s="104">
        <v>493570</v>
      </c>
      <c r="G291" s="104">
        <v>48357.5</v>
      </c>
      <c r="H291" s="86" t="s">
        <v>840</v>
      </c>
      <c r="I291" s="97">
        <f t="shared" si="12"/>
        <v>1.1950729266500229E-3</v>
      </c>
      <c r="J291" s="98">
        <v>0</v>
      </c>
      <c r="K291" s="98">
        <v>0</v>
      </c>
      <c r="L291" s="103">
        <f t="shared" si="13"/>
        <v>0</v>
      </c>
      <c r="M291" s="98">
        <v>0</v>
      </c>
      <c r="N291" s="99"/>
    </row>
    <row r="292" spans="1:14" ht="26" x14ac:dyDescent="0.3">
      <c r="A292" s="95">
        <f t="shared" si="14"/>
        <v>288</v>
      </c>
      <c r="B292" s="95" t="s">
        <v>214</v>
      </c>
      <c r="C292" s="99" t="s">
        <v>1124</v>
      </c>
      <c r="D292" s="96">
        <v>43509</v>
      </c>
      <c r="E292" s="104">
        <v>1454683</v>
      </c>
      <c r="F292" s="104">
        <v>1454683</v>
      </c>
      <c r="G292" s="104">
        <v>104781.28571428571</v>
      </c>
      <c r="H292" s="86" t="s">
        <v>840</v>
      </c>
      <c r="I292" s="97">
        <f t="shared" si="12"/>
        <v>3.5222000327370696E-3</v>
      </c>
      <c r="J292" s="98">
        <v>0</v>
      </c>
      <c r="K292" s="98">
        <v>0</v>
      </c>
      <c r="L292" s="103">
        <f t="shared" si="13"/>
        <v>0</v>
      </c>
      <c r="M292" s="98">
        <v>0</v>
      </c>
      <c r="N292" s="99"/>
    </row>
    <row r="293" spans="1:14" ht="26" x14ac:dyDescent="0.3">
      <c r="A293" s="95">
        <f t="shared" si="14"/>
        <v>289</v>
      </c>
      <c r="B293" s="95" t="s">
        <v>214</v>
      </c>
      <c r="C293" s="99" t="s">
        <v>1125</v>
      </c>
      <c r="D293" s="96">
        <v>43509</v>
      </c>
      <c r="E293" s="104">
        <v>1590157</v>
      </c>
      <c r="F293" s="104">
        <v>1590157</v>
      </c>
      <c r="G293" s="104">
        <v>106724.72</v>
      </c>
      <c r="H293" s="86" t="s">
        <v>840</v>
      </c>
      <c r="I293" s="97">
        <f t="shared" si="12"/>
        <v>3.8502210017282669E-3</v>
      </c>
      <c r="J293" s="98">
        <v>0</v>
      </c>
      <c r="K293" s="98">
        <v>0</v>
      </c>
      <c r="L293" s="103">
        <f t="shared" si="13"/>
        <v>0</v>
      </c>
      <c r="M293" s="98">
        <v>0</v>
      </c>
      <c r="N293" s="99"/>
    </row>
    <row r="294" spans="1:14" ht="26" x14ac:dyDescent="0.3">
      <c r="A294" s="95">
        <f t="shared" si="14"/>
        <v>290</v>
      </c>
      <c r="B294" s="95" t="s">
        <v>214</v>
      </c>
      <c r="C294" s="99" t="s">
        <v>1126</v>
      </c>
      <c r="D294" s="96">
        <v>43509</v>
      </c>
      <c r="E294" s="104">
        <v>702789</v>
      </c>
      <c r="F294" s="104">
        <v>701744</v>
      </c>
      <c r="G294" s="104">
        <v>59714.916666666664</v>
      </c>
      <c r="H294" s="86" t="s">
        <v>840</v>
      </c>
      <c r="I294" s="97">
        <f t="shared" si="12"/>
        <v>1.6991212104445037E-3</v>
      </c>
      <c r="J294" s="98">
        <v>0</v>
      </c>
      <c r="K294" s="98">
        <v>0</v>
      </c>
      <c r="L294" s="103">
        <f t="shared" si="13"/>
        <v>1045</v>
      </c>
      <c r="M294" s="98">
        <v>0</v>
      </c>
      <c r="N294" s="99"/>
    </row>
    <row r="295" spans="1:14" ht="26" x14ac:dyDescent="0.3">
      <c r="A295" s="95">
        <f t="shared" si="14"/>
        <v>291</v>
      </c>
      <c r="B295" s="95" t="s">
        <v>214</v>
      </c>
      <c r="C295" s="99" t="s">
        <v>1127</v>
      </c>
      <c r="D295" s="96">
        <v>43509</v>
      </c>
      <c r="E295" s="104">
        <v>454847</v>
      </c>
      <c r="F295" s="104">
        <v>454847</v>
      </c>
      <c r="G295" s="104">
        <v>48677.75</v>
      </c>
      <c r="H295" s="86" t="s">
        <v>840</v>
      </c>
      <c r="I295" s="97">
        <f t="shared" si="12"/>
        <v>1.1013135633607858E-3</v>
      </c>
      <c r="J295" s="98">
        <v>0</v>
      </c>
      <c r="K295" s="98">
        <v>0</v>
      </c>
      <c r="L295" s="103">
        <f t="shared" si="13"/>
        <v>0</v>
      </c>
      <c r="M295" s="98">
        <v>0</v>
      </c>
      <c r="N295" s="99"/>
    </row>
    <row r="296" spans="1:14" ht="26" x14ac:dyDescent="0.3">
      <c r="A296" s="95">
        <f t="shared" si="14"/>
        <v>292</v>
      </c>
      <c r="B296" s="95" t="s">
        <v>214</v>
      </c>
      <c r="C296" s="99" t="s">
        <v>1128</v>
      </c>
      <c r="D296" s="96">
        <v>43509</v>
      </c>
      <c r="E296" s="104">
        <v>765708</v>
      </c>
      <c r="F296" s="104">
        <v>765708</v>
      </c>
      <c r="G296" s="104">
        <v>65631.384615384624</v>
      </c>
      <c r="H296" s="86" t="s">
        <v>840</v>
      </c>
      <c r="I296" s="97">
        <f t="shared" si="12"/>
        <v>1.8539961920686747E-3</v>
      </c>
      <c r="J296" s="98">
        <v>0</v>
      </c>
      <c r="K296" s="98">
        <v>0</v>
      </c>
      <c r="L296" s="103">
        <f t="shared" si="13"/>
        <v>0</v>
      </c>
      <c r="M296" s="98">
        <v>0</v>
      </c>
      <c r="N296" s="99"/>
    </row>
    <row r="297" spans="1:14" ht="26" x14ac:dyDescent="0.3">
      <c r="A297" s="95">
        <f t="shared" si="14"/>
        <v>293</v>
      </c>
      <c r="B297" s="95" t="s">
        <v>214</v>
      </c>
      <c r="C297" s="99" t="s">
        <v>1129</v>
      </c>
      <c r="D297" s="96">
        <v>43509</v>
      </c>
      <c r="E297" s="104">
        <v>542052</v>
      </c>
      <c r="F297" s="104">
        <v>542052</v>
      </c>
      <c r="G297" s="104">
        <v>49979.777777777781</v>
      </c>
      <c r="H297" s="86" t="s">
        <v>840</v>
      </c>
      <c r="I297" s="97">
        <f t="shared" si="12"/>
        <v>1.3124615962001301E-3</v>
      </c>
      <c r="J297" s="98">
        <v>0</v>
      </c>
      <c r="K297" s="98">
        <v>0</v>
      </c>
      <c r="L297" s="103">
        <f t="shared" si="13"/>
        <v>0</v>
      </c>
      <c r="M297" s="98">
        <v>0</v>
      </c>
      <c r="N297" s="99"/>
    </row>
    <row r="298" spans="1:14" ht="26" x14ac:dyDescent="0.3">
      <c r="A298" s="95">
        <f t="shared" si="14"/>
        <v>294</v>
      </c>
      <c r="B298" s="95" t="s">
        <v>214</v>
      </c>
      <c r="C298" s="99" t="s">
        <v>1130</v>
      </c>
      <c r="D298" s="96">
        <v>43509</v>
      </c>
      <c r="E298" s="104">
        <v>417210</v>
      </c>
      <c r="F298" s="104">
        <v>417210</v>
      </c>
      <c r="G298" s="104">
        <v>46636.777777777781</v>
      </c>
      <c r="H298" s="86" t="s">
        <v>840</v>
      </c>
      <c r="I298" s="97">
        <f t="shared" si="12"/>
        <v>1.0101837140175781E-3</v>
      </c>
      <c r="J298" s="98">
        <v>0</v>
      </c>
      <c r="K298" s="98">
        <v>0</v>
      </c>
      <c r="L298" s="103">
        <f t="shared" si="13"/>
        <v>0</v>
      </c>
      <c r="M298" s="98">
        <v>0</v>
      </c>
      <c r="N298" s="99"/>
    </row>
    <row r="299" spans="1:14" ht="26" x14ac:dyDescent="0.3">
      <c r="A299" s="95">
        <f t="shared" si="14"/>
        <v>295</v>
      </c>
      <c r="B299" s="95" t="s">
        <v>214</v>
      </c>
      <c r="C299" s="99" t="s">
        <v>1131</v>
      </c>
      <c r="D299" s="96">
        <v>43509</v>
      </c>
      <c r="E299" s="104">
        <v>536690</v>
      </c>
      <c r="F299" s="104">
        <v>536690</v>
      </c>
      <c r="G299" s="104">
        <v>52188.777777777781</v>
      </c>
      <c r="H299" s="86" t="s">
        <v>840</v>
      </c>
      <c r="I299" s="97">
        <f t="shared" si="12"/>
        <v>1.299478673752053E-3</v>
      </c>
      <c r="J299" s="98">
        <v>0</v>
      </c>
      <c r="K299" s="98">
        <v>0</v>
      </c>
      <c r="L299" s="103">
        <f t="shared" si="13"/>
        <v>0</v>
      </c>
      <c r="M299" s="98">
        <v>0</v>
      </c>
      <c r="N299" s="99"/>
    </row>
    <row r="300" spans="1:14" ht="26" x14ac:dyDescent="0.3">
      <c r="A300" s="95">
        <f t="shared" si="14"/>
        <v>296</v>
      </c>
      <c r="B300" s="95" t="s">
        <v>214</v>
      </c>
      <c r="C300" s="99" t="s">
        <v>1132</v>
      </c>
      <c r="D300" s="96">
        <v>43509</v>
      </c>
      <c r="E300" s="104">
        <v>795676</v>
      </c>
      <c r="F300" s="104">
        <v>795676</v>
      </c>
      <c r="G300" s="104">
        <v>10096.153846153846</v>
      </c>
      <c r="H300" s="86" t="s">
        <v>840</v>
      </c>
      <c r="I300" s="97">
        <f t="shared" si="12"/>
        <v>1.9265572177911616E-3</v>
      </c>
      <c r="J300" s="98">
        <v>0</v>
      </c>
      <c r="K300" s="98">
        <v>0</v>
      </c>
      <c r="L300" s="103">
        <f t="shared" si="13"/>
        <v>0</v>
      </c>
      <c r="M300" s="98">
        <v>0</v>
      </c>
      <c r="N300" s="99"/>
    </row>
    <row r="301" spans="1:14" ht="26" x14ac:dyDescent="0.3">
      <c r="A301" s="95">
        <f t="shared" si="14"/>
        <v>297</v>
      </c>
      <c r="B301" s="95" t="s">
        <v>214</v>
      </c>
      <c r="C301" s="99" t="s">
        <v>1133</v>
      </c>
      <c r="D301" s="96">
        <v>43509</v>
      </c>
      <c r="E301" s="104">
        <v>78876</v>
      </c>
      <c r="F301" s="104">
        <v>78876</v>
      </c>
      <c r="G301" s="104">
        <v>0</v>
      </c>
      <c r="H301" s="86" t="s">
        <v>840</v>
      </c>
      <c r="I301" s="97">
        <f t="shared" si="12"/>
        <v>1.909811620691031E-4</v>
      </c>
      <c r="J301" s="98">
        <v>0</v>
      </c>
      <c r="K301" s="98">
        <v>0</v>
      </c>
      <c r="L301" s="103">
        <f t="shared" si="13"/>
        <v>0</v>
      </c>
      <c r="M301" s="98">
        <v>0</v>
      </c>
      <c r="N301" s="99"/>
    </row>
    <row r="302" spans="1:14" ht="26" x14ac:dyDescent="0.3">
      <c r="A302" s="95">
        <f t="shared" si="14"/>
        <v>298</v>
      </c>
      <c r="B302" s="95" t="s">
        <v>214</v>
      </c>
      <c r="C302" s="99" t="s">
        <v>1134</v>
      </c>
      <c r="D302" s="96">
        <v>43509</v>
      </c>
      <c r="E302" s="104">
        <v>176888</v>
      </c>
      <c r="F302" s="104">
        <v>176888</v>
      </c>
      <c r="G302" s="104">
        <v>0</v>
      </c>
      <c r="H302" s="86" t="s">
        <v>840</v>
      </c>
      <c r="I302" s="97">
        <f t="shared" si="12"/>
        <v>4.2829600634007185E-4</v>
      </c>
      <c r="J302" s="98">
        <v>0</v>
      </c>
      <c r="K302" s="98">
        <v>0</v>
      </c>
      <c r="L302" s="103">
        <f t="shared" si="13"/>
        <v>0</v>
      </c>
      <c r="M302" s="98">
        <v>0</v>
      </c>
      <c r="N302" s="99"/>
    </row>
    <row r="303" spans="1:14" ht="26" x14ac:dyDescent="0.3">
      <c r="A303" s="95">
        <f t="shared" si="14"/>
        <v>299</v>
      </c>
      <c r="B303" s="95" t="s">
        <v>214</v>
      </c>
      <c r="C303" s="99" t="s">
        <v>1135</v>
      </c>
      <c r="D303" s="96">
        <v>43509</v>
      </c>
      <c r="E303" s="104">
        <v>54909</v>
      </c>
      <c r="F303" s="104">
        <v>54909</v>
      </c>
      <c r="G303" s="104">
        <v>0</v>
      </c>
      <c r="H303" s="86" t="s">
        <v>840</v>
      </c>
      <c r="I303" s="97">
        <f t="shared" si="12"/>
        <v>1.3295025898945662E-4</v>
      </c>
      <c r="J303" s="98">
        <v>0</v>
      </c>
      <c r="K303" s="98">
        <v>0</v>
      </c>
      <c r="L303" s="103">
        <f t="shared" si="13"/>
        <v>0</v>
      </c>
      <c r="M303" s="98">
        <v>0</v>
      </c>
      <c r="N303" s="99"/>
    </row>
    <row r="304" spans="1:14" ht="26" x14ac:dyDescent="0.3">
      <c r="A304" s="95">
        <f t="shared" si="14"/>
        <v>300</v>
      </c>
      <c r="B304" s="95" t="s">
        <v>214</v>
      </c>
      <c r="C304" s="99" t="s">
        <v>1136</v>
      </c>
      <c r="D304" s="96">
        <v>43509</v>
      </c>
      <c r="E304" s="104">
        <v>92435</v>
      </c>
      <c r="F304" s="104">
        <v>92435</v>
      </c>
      <c r="G304" s="104">
        <v>0</v>
      </c>
      <c r="H304" s="86" t="s">
        <v>840</v>
      </c>
      <c r="I304" s="97">
        <f t="shared" si="12"/>
        <v>2.2381134585751743E-4</v>
      </c>
      <c r="J304" s="98">
        <v>0</v>
      </c>
      <c r="K304" s="98">
        <v>0</v>
      </c>
      <c r="L304" s="103">
        <f t="shared" si="13"/>
        <v>0</v>
      </c>
      <c r="M304" s="98">
        <v>0</v>
      </c>
      <c r="N304" s="99"/>
    </row>
    <row r="305" spans="1:14" ht="26" x14ac:dyDescent="0.3">
      <c r="A305" s="95">
        <f t="shared" si="14"/>
        <v>301</v>
      </c>
      <c r="B305" s="95" t="s">
        <v>214</v>
      </c>
      <c r="C305" s="99" t="s">
        <v>1137</v>
      </c>
      <c r="D305" s="96">
        <v>43509</v>
      </c>
      <c r="E305" s="104">
        <v>55414</v>
      </c>
      <c r="F305" s="104">
        <v>55414</v>
      </c>
      <c r="G305" s="104">
        <v>0</v>
      </c>
      <c r="H305" s="86" t="s">
        <v>840</v>
      </c>
      <c r="I305" s="97">
        <f t="shared" si="12"/>
        <v>1.3417300718719609E-4</v>
      </c>
      <c r="J305" s="98">
        <v>0</v>
      </c>
      <c r="K305" s="98">
        <v>0</v>
      </c>
      <c r="L305" s="103">
        <f t="shared" si="13"/>
        <v>0</v>
      </c>
      <c r="M305" s="98">
        <v>0</v>
      </c>
      <c r="N305" s="99"/>
    </row>
    <row r="306" spans="1:14" ht="26" x14ac:dyDescent="0.3">
      <c r="A306" s="95">
        <f t="shared" si="14"/>
        <v>302</v>
      </c>
      <c r="B306" s="95" t="s">
        <v>214</v>
      </c>
      <c r="C306" s="99" t="s">
        <v>1138</v>
      </c>
      <c r="D306" s="96">
        <v>43509</v>
      </c>
      <c r="E306" s="104">
        <v>460895</v>
      </c>
      <c r="F306" s="104">
        <v>460895</v>
      </c>
      <c r="G306" s="104">
        <v>0</v>
      </c>
      <c r="H306" s="86" t="s">
        <v>840</v>
      </c>
      <c r="I306" s="97">
        <f t="shared" si="12"/>
        <v>1.1159574863309405E-3</v>
      </c>
      <c r="J306" s="98">
        <v>0</v>
      </c>
      <c r="K306" s="98">
        <v>0</v>
      </c>
      <c r="L306" s="103">
        <f t="shared" si="13"/>
        <v>0</v>
      </c>
      <c r="M306" s="98">
        <v>0</v>
      </c>
      <c r="N306" s="99"/>
    </row>
    <row r="307" spans="1:14" ht="26" x14ac:dyDescent="0.3">
      <c r="A307" s="95">
        <f t="shared" si="14"/>
        <v>303</v>
      </c>
      <c r="B307" s="95" t="s">
        <v>214</v>
      </c>
      <c r="C307" s="99" t="s">
        <v>1139</v>
      </c>
      <c r="D307" s="96">
        <v>43509</v>
      </c>
      <c r="E307" s="104">
        <v>248552</v>
      </c>
      <c r="F307" s="104">
        <v>248552</v>
      </c>
      <c r="G307" s="104">
        <v>0</v>
      </c>
      <c r="H307" s="86" t="s">
        <v>840</v>
      </c>
      <c r="I307" s="97">
        <f t="shared" si="12"/>
        <v>6.0181487137531966E-4</v>
      </c>
      <c r="J307" s="98">
        <v>0</v>
      </c>
      <c r="K307" s="98">
        <v>0</v>
      </c>
      <c r="L307" s="103">
        <f t="shared" si="13"/>
        <v>0</v>
      </c>
      <c r="M307" s="98">
        <v>0</v>
      </c>
      <c r="N307" s="99"/>
    </row>
    <row r="308" spans="1:14" ht="26" x14ac:dyDescent="0.3">
      <c r="A308" s="95">
        <f t="shared" si="14"/>
        <v>304</v>
      </c>
      <c r="B308" s="95" t="s">
        <v>214</v>
      </c>
      <c r="C308" s="99" t="s">
        <v>1140</v>
      </c>
      <c r="D308" s="96">
        <v>43509</v>
      </c>
      <c r="E308" s="104">
        <v>114013</v>
      </c>
      <c r="F308" s="104">
        <v>114013</v>
      </c>
      <c r="G308" s="104">
        <v>0</v>
      </c>
      <c r="H308" s="86" t="s">
        <v>840</v>
      </c>
      <c r="I308" s="97">
        <f t="shared" si="12"/>
        <v>2.7605780251261031E-4</v>
      </c>
      <c r="J308" s="98">
        <v>0</v>
      </c>
      <c r="K308" s="98">
        <v>0</v>
      </c>
      <c r="L308" s="103">
        <f t="shared" si="13"/>
        <v>0</v>
      </c>
      <c r="M308" s="98">
        <v>0</v>
      </c>
      <c r="N308" s="99"/>
    </row>
    <row r="309" spans="1:14" ht="26" x14ac:dyDescent="0.3">
      <c r="A309" s="95">
        <f t="shared" si="14"/>
        <v>305</v>
      </c>
      <c r="B309" s="95" t="s">
        <v>214</v>
      </c>
      <c r="C309" s="99" t="s">
        <v>1141</v>
      </c>
      <c r="D309" s="96">
        <v>43509</v>
      </c>
      <c r="E309" s="104">
        <v>141063</v>
      </c>
      <c r="F309" s="104">
        <v>141063</v>
      </c>
      <c r="G309" s="104">
        <v>0</v>
      </c>
      <c r="H309" s="86" t="s">
        <v>840</v>
      </c>
      <c r="I309" s="97">
        <f t="shared" si="12"/>
        <v>3.4155352280736714E-4</v>
      </c>
      <c r="J309" s="98">
        <v>0</v>
      </c>
      <c r="K309" s="98">
        <v>0</v>
      </c>
      <c r="L309" s="103">
        <f t="shared" si="13"/>
        <v>0</v>
      </c>
      <c r="M309" s="98">
        <v>0</v>
      </c>
      <c r="N309" s="99"/>
    </row>
    <row r="310" spans="1:14" ht="26" x14ac:dyDescent="0.3">
      <c r="A310" s="95">
        <f t="shared" si="14"/>
        <v>306</v>
      </c>
      <c r="B310" s="95" t="s">
        <v>214</v>
      </c>
      <c r="C310" s="99" t="s">
        <v>1142</v>
      </c>
      <c r="D310" s="96">
        <v>43509</v>
      </c>
      <c r="E310" s="104">
        <v>26962</v>
      </c>
      <c r="F310" s="104">
        <v>26962</v>
      </c>
      <c r="G310" s="104">
        <v>0</v>
      </c>
      <c r="H310" s="86" t="s">
        <v>840</v>
      </c>
      <c r="I310" s="97">
        <f t="shared" si="12"/>
        <v>6.528264734148737E-5</v>
      </c>
      <c r="J310" s="98">
        <v>0</v>
      </c>
      <c r="K310" s="98">
        <v>0</v>
      </c>
      <c r="L310" s="103">
        <f t="shared" si="13"/>
        <v>0</v>
      </c>
      <c r="M310" s="98">
        <v>0</v>
      </c>
      <c r="N310" s="99"/>
    </row>
    <row r="311" spans="1:14" ht="26" x14ac:dyDescent="0.3">
      <c r="A311" s="95">
        <f t="shared" si="14"/>
        <v>307</v>
      </c>
      <c r="B311" s="95" t="s">
        <v>214</v>
      </c>
      <c r="C311" s="99" t="s">
        <v>1143</v>
      </c>
      <c r="D311" s="96">
        <v>43509</v>
      </c>
      <c r="E311" s="104">
        <v>281540</v>
      </c>
      <c r="F311" s="104">
        <v>281540</v>
      </c>
      <c r="G311" s="104">
        <v>0</v>
      </c>
      <c r="H311" s="86" t="s">
        <v>840</v>
      </c>
      <c r="I311" s="97">
        <f t="shared" si="12"/>
        <v>6.8168817344864451E-4</v>
      </c>
      <c r="J311" s="98">
        <v>0</v>
      </c>
      <c r="K311" s="98">
        <v>0</v>
      </c>
      <c r="L311" s="103">
        <f t="shared" si="13"/>
        <v>0</v>
      </c>
      <c r="M311" s="98">
        <v>0</v>
      </c>
      <c r="N311" s="99"/>
    </row>
    <row r="312" spans="1:14" ht="26" x14ac:dyDescent="0.3">
      <c r="A312" s="95">
        <f t="shared" si="14"/>
        <v>308</v>
      </c>
      <c r="B312" s="95" t="s">
        <v>214</v>
      </c>
      <c r="C312" s="99" t="s">
        <v>1144</v>
      </c>
      <c r="D312" s="96">
        <v>43509</v>
      </c>
      <c r="E312" s="104">
        <v>131371</v>
      </c>
      <c r="F312" s="104">
        <v>131371</v>
      </c>
      <c r="G312" s="104">
        <v>0</v>
      </c>
      <c r="H312" s="86" t="s">
        <v>840</v>
      </c>
      <c r="I312" s="97">
        <f t="shared" si="12"/>
        <v>3.1808644254500913E-4</v>
      </c>
      <c r="J312" s="98">
        <v>0</v>
      </c>
      <c r="K312" s="98">
        <v>0</v>
      </c>
      <c r="L312" s="103">
        <f t="shared" si="13"/>
        <v>0</v>
      </c>
      <c r="M312" s="98">
        <v>0</v>
      </c>
      <c r="N312" s="99"/>
    </row>
    <row r="313" spans="1:14" ht="26" x14ac:dyDescent="0.3">
      <c r="A313" s="95">
        <f t="shared" si="14"/>
        <v>309</v>
      </c>
      <c r="B313" s="95" t="s">
        <v>214</v>
      </c>
      <c r="C313" s="99" t="s">
        <v>1145</v>
      </c>
      <c r="D313" s="96">
        <v>43509</v>
      </c>
      <c r="E313" s="104">
        <v>257399</v>
      </c>
      <c r="F313" s="104">
        <v>257399</v>
      </c>
      <c r="G313" s="104">
        <v>0</v>
      </c>
      <c r="H313" s="86" t="s">
        <v>840</v>
      </c>
      <c r="I313" s="97">
        <f t="shared" si="12"/>
        <v>6.232359670295789E-4</v>
      </c>
      <c r="J313" s="98">
        <v>0</v>
      </c>
      <c r="K313" s="98">
        <v>0</v>
      </c>
      <c r="L313" s="103">
        <f t="shared" si="13"/>
        <v>0</v>
      </c>
      <c r="M313" s="98">
        <v>0</v>
      </c>
      <c r="N313" s="99"/>
    </row>
    <row r="314" spans="1:14" ht="26" x14ac:dyDescent="0.3">
      <c r="A314" s="95">
        <f t="shared" si="14"/>
        <v>310</v>
      </c>
      <c r="B314" s="95" t="s">
        <v>214</v>
      </c>
      <c r="C314" s="99" t="s">
        <v>1146</v>
      </c>
      <c r="D314" s="96">
        <v>43509</v>
      </c>
      <c r="E314" s="104">
        <v>830680</v>
      </c>
      <c r="F314" s="104">
        <v>830680</v>
      </c>
      <c r="G314" s="104">
        <v>21259.599999999999</v>
      </c>
      <c r="H314" s="86" t="s">
        <v>840</v>
      </c>
      <c r="I314" s="97">
        <f t="shared" si="12"/>
        <v>2.0113118275212048E-3</v>
      </c>
      <c r="J314" s="98">
        <v>0</v>
      </c>
      <c r="K314" s="98">
        <v>0</v>
      </c>
      <c r="L314" s="103">
        <f t="shared" si="13"/>
        <v>0</v>
      </c>
      <c r="M314" s="98">
        <v>0</v>
      </c>
      <c r="N314" s="99"/>
    </row>
    <row r="315" spans="1:14" ht="26" x14ac:dyDescent="0.3">
      <c r="A315" s="95">
        <f t="shared" si="14"/>
        <v>311</v>
      </c>
      <c r="B315" s="95" t="s">
        <v>214</v>
      </c>
      <c r="C315" s="99" t="s">
        <v>1147</v>
      </c>
      <c r="D315" s="96">
        <v>43509</v>
      </c>
      <c r="E315" s="104">
        <v>45461</v>
      </c>
      <c r="F315" s="104">
        <v>45461</v>
      </c>
      <c r="G315" s="104">
        <v>0</v>
      </c>
      <c r="H315" s="86" t="s">
        <v>840</v>
      </c>
      <c r="I315" s="97">
        <f t="shared" si="12"/>
        <v>1.1007397191570941E-4</v>
      </c>
      <c r="J315" s="98">
        <v>0</v>
      </c>
      <c r="K315" s="98">
        <v>0</v>
      </c>
      <c r="L315" s="103">
        <f t="shared" si="13"/>
        <v>0</v>
      </c>
      <c r="M315" s="98">
        <v>0</v>
      </c>
      <c r="N315" s="99"/>
    </row>
    <row r="316" spans="1:14" ht="26" x14ac:dyDescent="0.3">
      <c r="A316" s="95">
        <f t="shared" si="14"/>
        <v>312</v>
      </c>
      <c r="B316" s="95" t="s">
        <v>214</v>
      </c>
      <c r="C316" s="99" t="s">
        <v>1148</v>
      </c>
      <c r="D316" s="96">
        <v>43509</v>
      </c>
      <c r="E316" s="104">
        <v>152547</v>
      </c>
      <c r="F316" s="104">
        <v>152547</v>
      </c>
      <c r="G316" s="104">
        <v>0</v>
      </c>
      <c r="H316" s="86" t="s">
        <v>840</v>
      </c>
      <c r="I316" s="97">
        <f t="shared" si="12"/>
        <v>3.6935954320903026E-4</v>
      </c>
      <c r="J316" s="98">
        <v>0</v>
      </c>
      <c r="K316" s="98">
        <v>0</v>
      </c>
      <c r="L316" s="103">
        <f t="shared" si="13"/>
        <v>0</v>
      </c>
      <c r="M316" s="98">
        <v>0</v>
      </c>
      <c r="N316" s="99"/>
    </row>
    <row r="317" spans="1:14" ht="26" x14ac:dyDescent="0.3">
      <c r="A317" s="95">
        <f t="shared" si="14"/>
        <v>313</v>
      </c>
      <c r="B317" s="95" t="s">
        <v>214</v>
      </c>
      <c r="C317" s="99" t="s">
        <v>1149</v>
      </c>
      <c r="D317" s="96">
        <v>43509</v>
      </c>
      <c r="E317" s="104">
        <v>149855</v>
      </c>
      <c r="F317" s="104">
        <v>149855</v>
      </c>
      <c r="G317" s="104">
        <v>0</v>
      </c>
      <c r="H317" s="86" t="s">
        <v>840</v>
      </c>
      <c r="I317" s="97">
        <f t="shared" si="12"/>
        <v>3.6284144786583299E-4</v>
      </c>
      <c r="J317" s="98">
        <v>0</v>
      </c>
      <c r="K317" s="98">
        <v>0</v>
      </c>
      <c r="L317" s="103">
        <f t="shared" si="13"/>
        <v>0</v>
      </c>
      <c r="M317" s="98">
        <v>0</v>
      </c>
      <c r="N317" s="99"/>
    </row>
    <row r="318" spans="1:14" ht="26" x14ac:dyDescent="0.3">
      <c r="A318" s="95">
        <f t="shared" si="14"/>
        <v>314</v>
      </c>
      <c r="B318" s="95" t="s">
        <v>214</v>
      </c>
      <c r="C318" s="99" t="s">
        <v>1150</v>
      </c>
      <c r="D318" s="96">
        <v>43509</v>
      </c>
      <c r="E318" s="104">
        <v>256056</v>
      </c>
      <c r="F318" s="104">
        <v>256056</v>
      </c>
      <c r="G318" s="104">
        <v>0</v>
      </c>
      <c r="H318" s="86" t="s">
        <v>840</v>
      </c>
      <c r="I318" s="97">
        <f t="shared" si="12"/>
        <v>6.199841832086599E-4</v>
      </c>
      <c r="J318" s="98">
        <v>0</v>
      </c>
      <c r="K318" s="98">
        <v>0</v>
      </c>
      <c r="L318" s="103">
        <f t="shared" si="13"/>
        <v>0</v>
      </c>
      <c r="M318" s="98">
        <v>0</v>
      </c>
      <c r="N318" s="99"/>
    </row>
    <row r="319" spans="1:14" ht="26" x14ac:dyDescent="0.3">
      <c r="A319" s="95">
        <f t="shared" si="14"/>
        <v>315</v>
      </c>
      <c r="B319" s="95" t="s">
        <v>214</v>
      </c>
      <c r="C319" s="99" t="s">
        <v>1151</v>
      </c>
      <c r="D319" s="96">
        <v>43509</v>
      </c>
      <c r="E319" s="104">
        <v>190008</v>
      </c>
      <c r="F319" s="104">
        <v>190008</v>
      </c>
      <c r="G319" s="104">
        <v>0</v>
      </c>
      <c r="H319" s="86" t="s">
        <v>840</v>
      </c>
      <c r="I319" s="97">
        <f t="shared" si="12"/>
        <v>4.600632466456988E-4</v>
      </c>
      <c r="J319" s="98">
        <v>0</v>
      </c>
      <c r="K319" s="98">
        <v>0</v>
      </c>
      <c r="L319" s="103">
        <f t="shared" si="13"/>
        <v>0</v>
      </c>
      <c r="M319" s="98">
        <v>0</v>
      </c>
      <c r="N319" s="99"/>
    </row>
    <row r="320" spans="1:14" ht="26" x14ac:dyDescent="0.3">
      <c r="A320" s="95">
        <f t="shared" si="14"/>
        <v>316</v>
      </c>
      <c r="B320" s="95" t="s">
        <v>214</v>
      </c>
      <c r="C320" s="99" t="s">
        <v>1152</v>
      </c>
      <c r="D320" s="96">
        <v>43509</v>
      </c>
      <c r="E320" s="104">
        <v>111672</v>
      </c>
      <c r="F320" s="104">
        <v>111672</v>
      </c>
      <c r="G320" s="104">
        <v>0</v>
      </c>
      <c r="H320" s="86" t="s">
        <v>840</v>
      </c>
      <c r="I320" s="97">
        <f t="shared" si="12"/>
        <v>2.7038957769893096E-4</v>
      </c>
      <c r="J320" s="98">
        <v>0</v>
      </c>
      <c r="K320" s="98">
        <v>0</v>
      </c>
      <c r="L320" s="103">
        <f t="shared" si="13"/>
        <v>0</v>
      </c>
      <c r="M320" s="98">
        <v>0</v>
      </c>
      <c r="N320" s="99"/>
    </row>
    <row r="321" spans="1:14" ht="26" x14ac:dyDescent="0.3">
      <c r="A321" s="95">
        <f t="shared" si="14"/>
        <v>317</v>
      </c>
      <c r="B321" s="95" t="s">
        <v>214</v>
      </c>
      <c r="C321" s="99" t="s">
        <v>1153</v>
      </c>
      <c r="D321" s="96">
        <v>43509</v>
      </c>
      <c r="E321" s="104">
        <v>627362.01161290321</v>
      </c>
      <c r="F321" s="104">
        <v>627362.01161290321</v>
      </c>
      <c r="G321" s="104">
        <v>15230.766666666666</v>
      </c>
      <c r="H321" s="86" t="s">
        <v>840</v>
      </c>
      <c r="I321" s="97">
        <f t="shared" si="12"/>
        <v>1.5190213248116335E-3</v>
      </c>
      <c r="J321" s="98">
        <v>0</v>
      </c>
      <c r="K321" s="98">
        <v>0</v>
      </c>
      <c r="L321" s="103">
        <f t="shared" si="13"/>
        <v>0</v>
      </c>
      <c r="M321" s="98">
        <v>0</v>
      </c>
      <c r="N321" s="99"/>
    </row>
    <row r="322" spans="1:14" ht="26" x14ac:dyDescent="0.3">
      <c r="A322" s="95">
        <f t="shared" si="14"/>
        <v>318</v>
      </c>
      <c r="B322" s="95" t="s">
        <v>214</v>
      </c>
      <c r="C322" s="99" t="s">
        <v>1154</v>
      </c>
      <c r="D322" s="96">
        <v>43509</v>
      </c>
      <c r="E322" s="104">
        <v>66919</v>
      </c>
      <c r="F322" s="104">
        <v>66919</v>
      </c>
      <c r="G322" s="104">
        <v>0</v>
      </c>
      <c r="H322" s="86" t="s">
        <v>840</v>
      </c>
      <c r="I322" s="97">
        <f t="shared" si="12"/>
        <v>1.6202987454361667E-4</v>
      </c>
      <c r="J322" s="98">
        <v>0</v>
      </c>
      <c r="K322" s="98">
        <v>0</v>
      </c>
      <c r="L322" s="103">
        <f t="shared" si="13"/>
        <v>0</v>
      </c>
      <c r="M322" s="98">
        <v>0</v>
      </c>
      <c r="N322" s="99"/>
    </row>
    <row r="323" spans="1:14" ht="26" x14ac:dyDescent="0.3">
      <c r="A323" s="95">
        <f t="shared" si="14"/>
        <v>319</v>
      </c>
      <c r="B323" s="95" t="s">
        <v>214</v>
      </c>
      <c r="C323" s="99" t="s">
        <v>1155</v>
      </c>
      <c r="D323" s="96">
        <v>43509</v>
      </c>
      <c r="E323" s="104">
        <v>110425</v>
      </c>
      <c r="F323" s="104">
        <v>110425</v>
      </c>
      <c r="G323" s="104">
        <v>0</v>
      </c>
      <c r="H323" s="86" t="s">
        <v>840</v>
      </c>
      <c r="I323" s="97">
        <f t="shared" si="12"/>
        <v>2.6737023709976052E-4</v>
      </c>
      <c r="J323" s="98">
        <v>0</v>
      </c>
      <c r="K323" s="98">
        <v>0</v>
      </c>
      <c r="L323" s="103">
        <f t="shared" si="13"/>
        <v>0</v>
      </c>
      <c r="M323" s="98">
        <v>0</v>
      </c>
      <c r="N323" s="99"/>
    </row>
    <row r="324" spans="1:14" ht="26" x14ac:dyDescent="0.3">
      <c r="A324" s="95">
        <f t="shared" si="14"/>
        <v>320</v>
      </c>
      <c r="B324" s="95" t="s">
        <v>214</v>
      </c>
      <c r="C324" s="99" t="s">
        <v>1156</v>
      </c>
      <c r="D324" s="96">
        <v>43509</v>
      </c>
      <c r="E324" s="104">
        <v>60044</v>
      </c>
      <c r="F324" s="104">
        <v>60044</v>
      </c>
      <c r="G324" s="104">
        <v>0</v>
      </c>
      <c r="H324" s="86" t="s">
        <v>840</v>
      </c>
      <c r="I324" s="97">
        <f t="shared" si="12"/>
        <v>1.4538355006944097E-4</v>
      </c>
      <c r="J324" s="98">
        <v>0</v>
      </c>
      <c r="K324" s="98">
        <v>0</v>
      </c>
      <c r="L324" s="103">
        <f t="shared" si="13"/>
        <v>0</v>
      </c>
      <c r="M324" s="98">
        <v>0</v>
      </c>
      <c r="N324" s="99"/>
    </row>
    <row r="325" spans="1:14" ht="26" x14ac:dyDescent="0.3">
      <c r="A325" s="95">
        <f t="shared" si="14"/>
        <v>321</v>
      </c>
      <c r="B325" s="95" t="s">
        <v>214</v>
      </c>
      <c r="C325" s="99" t="s">
        <v>1157</v>
      </c>
      <c r="D325" s="96">
        <v>43509</v>
      </c>
      <c r="E325" s="104">
        <v>32396</v>
      </c>
      <c r="F325" s="104">
        <v>32396</v>
      </c>
      <c r="G325" s="104">
        <v>0</v>
      </c>
      <c r="H325" s="86" t="s">
        <v>840</v>
      </c>
      <c r="I325" s="97">
        <f t="shared" si="12"/>
        <v>7.8439902205875857E-5</v>
      </c>
      <c r="J325" s="98">
        <v>0</v>
      </c>
      <c r="K325" s="98">
        <v>0</v>
      </c>
      <c r="L325" s="103">
        <f t="shared" si="13"/>
        <v>0</v>
      </c>
      <c r="M325" s="98">
        <v>0</v>
      </c>
      <c r="N325" s="99"/>
    </row>
    <row r="326" spans="1:14" ht="26" x14ac:dyDescent="0.3">
      <c r="A326" s="95">
        <f t="shared" si="14"/>
        <v>322</v>
      </c>
      <c r="B326" s="95" t="s">
        <v>214</v>
      </c>
      <c r="C326" s="99" t="s">
        <v>1158</v>
      </c>
      <c r="D326" s="96">
        <v>43509</v>
      </c>
      <c r="E326" s="104">
        <v>425636</v>
      </c>
      <c r="F326" s="104">
        <v>425636</v>
      </c>
      <c r="G326" s="104">
        <v>0</v>
      </c>
      <c r="H326" s="86" t="s">
        <v>840</v>
      </c>
      <c r="I326" s="97">
        <f t="shared" ref="I326:I389" si="15">F326/$F$908</f>
        <v>1.030585449293128E-3</v>
      </c>
      <c r="J326" s="98">
        <v>0</v>
      </c>
      <c r="K326" s="98">
        <v>0</v>
      </c>
      <c r="L326" s="103">
        <f t="shared" ref="L326:L389" si="16">E326-F326</f>
        <v>0</v>
      </c>
      <c r="M326" s="98">
        <v>0</v>
      </c>
      <c r="N326" s="99"/>
    </row>
    <row r="327" spans="1:14" ht="26" x14ac:dyDescent="0.3">
      <c r="A327" s="95">
        <f t="shared" ref="A327:A390" si="17">A326+1</f>
        <v>323</v>
      </c>
      <c r="B327" s="95" t="s">
        <v>214</v>
      </c>
      <c r="C327" s="99" t="s">
        <v>1159</v>
      </c>
      <c r="D327" s="96">
        <v>43509</v>
      </c>
      <c r="E327" s="104">
        <v>140193</v>
      </c>
      <c r="F327" s="104">
        <v>140193</v>
      </c>
      <c r="G327" s="104">
        <v>4413.4285714285716</v>
      </c>
      <c r="H327" s="86" t="s">
        <v>840</v>
      </c>
      <c r="I327" s="97">
        <f t="shared" si="15"/>
        <v>3.3944700611027141E-4</v>
      </c>
      <c r="J327" s="98">
        <v>0</v>
      </c>
      <c r="K327" s="98">
        <v>0</v>
      </c>
      <c r="L327" s="103">
        <f t="shared" si="16"/>
        <v>0</v>
      </c>
      <c r="M327" s="98">
        <v>0</v>
      </c>
      <c r="N327" s="99"/>
    </row>
    <row r="328" spans="1:14" ht="26" x14ac:dyDescent="0.3">
      <c r="A328" s="95">
        <f t="shared" si="17"/>
        <v>324</v>
      </c>
      <c r="B328" s="95" t="s">
        <v>214</v>
      </c>
      <c r="C328" s="99" t="s">
        <v>1160</v>
      </c>
      <c r="D328" s="96">
        <v>43509</v>
      </c>
      <c r="E328" s="104">
        <v>35766.716774193548</v>
      </c>
      <c r="F328" s="104">
        <v>35766.716774193548</v>
      </c>
      <c r="G328" s="104">
        <v>0</v>
      </c>
      <c r="H328" s="86" t="s">
        <v>840</v>
      </c>
      <c r="I328" s="97">
        <f t="shared" si="15"/>
        <v>8.6601363316242793E-5</v>
      </c>
      <c r="J328" s="98">
        <v>0</v>
      </c>
      <c r="K328" s="98">
        <v>0</v>
      </c>
      <c r="L328" s="103">
        <f t="shared" si="16"/>
        <v>0</v>
      </c>
      <c r="M328" s="98">
        <v>0</v>
      </c>
      <c r="N328" s="99"/>
    </row>
    <row r="329" spans="1:14" ht="26" x14ac:dyDescent="0.3">
      <c r="A329" s="95">
        <f t="shared" si="17"/>
        <v>325</v>
      </c>
      <c r="B329" s="95" t="s">
        <v>214</v>
      </c>
      <c r="C329" s="99" t="s">
        <v>1161</v>
      </c>
      <c r="D329" s="96">
        <v>43509</v>
      </c>
      <c r="E329" s="104">
        <v>1827443.9323</v>
      </c>
      <c r="F329" s="104">
        <v>1827443.9323</v>
      </c>
      <c r="G329" s="104">
        <v>28788.454545454544</v>
      </c>
      <c r="H329" s="86" t="s">
        <v>840</v>
      </c>
      <c r="I329" s="97">
        <f t="shared" si="15"/>
        <v>4.4247599498806398E-3</v>
      </c>
      <c r="J329" s="98">
        <v>0</v>
      </c>
      <c r="K329" s="98">
        <v>0</v>
      </c>
      <c r="L329" s="103">
        <f t="shared" si="16"/>
        <v>0</v>
      </c>
      <c r="M329" s="98">
        <v>0</v>
      </c>
      <c r="N329" s="99"/>
    </row>
    <row r="330" spans="1:14" ht="26" x14ac:dyDescent="0.3">
      <c r="A330" s="95">
        <f t="shared" si="17"/>
        <v>326</v>
      </c>
      <c r="B330" s="95" t="s">
        <v>214</v>
      </c>
      <c r="C330" s="99" t="s">
        <v>1162</v>
      </c>
      <c r="D330" s="96">
        <v>43509</v>
      </c>
      <c r="E330" s="104">
        <v>400657.29700000002</v>
      </c>
      <c r="F330" s="104">
        <v>400657.29700000002</v>
      </c>
      <c r="G330" s="104">
        <v>6398.1111111111113</v>
      </c>
      <c r="H330" s="86" t="s">
        <v>840</v>
      </c>
      <c r="I330" s="97">
        <f t="shared" si="15"/>
        <v>9.7010492637210019E-4</v>
      </c>
      <c r="J330" s="98">
        <v>0</v>
      </c>
      <c r="K330" s="98">
        <v>0</v>
      </c>
      <c r="L330" s="103">
        <f t="shared" si="16"/>
        <v>0</v>
      </c>
      <c r="M330" s="98">
        <v>0</v>
      </c>
      <c r="N330" s="99"/>
    </row>
    <row r="331" spans="1:14" ht="26" x14ac:dyDescent="0.3">
      <c r="A331" s="95">
        <f t="shared" si="17"/>
        <v>327</v>
      </c>
      <c r="B331" s="95" t="s">
        <v>214</v>
      </c>
      <c r="C331" s="99" t="s">
        <v>1163</v>
      </c>
      <c r="D331" s="96">
        <v>43509</v>
      </c>
      <c r="E331" s="104">
        <v>152174.54879644047</v>
      </c>
      <c r="F331" s="104">
        <v>152174.54879644047</v>
      </c>
      <c r="G331" s="104">
        <v>0</v>
      </c>
      <c r="H331" s="86" t="s">
        <v>840</v>
      </c>
      <c r="I331" s="97">
        <f t="shared" si="15"/>
        <v>3.68457733232994E-4</v>
      </c>
      <c r="J331" s="98">
        <v>0</v>
      </c>
      <c r="K331" s="98">
        <v>0</v>
      </c>
      <c r="L331" s="103">
        <f t="shared" si="16"/>
        <v>0</v>
      </c>
      <c r="M331" s="98">
        <v>0</v>
      </c>
      <c r="N331" s="99"/>
    </row>
    <row r="332" spans="1:14" ht="26" x14ac:dyDescent="0.3">
      <c r="A332" s="95">
        <f t="shared" si="17"/>
        <v>328</v>
      </c>
      <c r="B332" s="95" t="s">
        <v>214</v>
      </c>
      <c r="C332" s="99" t="s">
        <v>1164</v>
      </c>
      <c r="D332" s="96">
        <v>43509</v>
      </c>
      <c r="E332" s="104">
        <v>144500.10975</v>
      </c>
      <c r="F332" s="104">
        <v>144500.10975</v>
      </c>
      <c r="G332" s="104">
        <v>22347.223451636051</v>
      </c>
      <c r="H332" s="86" t="s">
        <v>840</v>
      </c>
      <c r="I332" s="97">
        <f t="shared" si="15"/>
        <v>3.4987574013854575E-4</v>
      </c>
      <c r="J332" s="98">
        <v>0</v>
      </c>
      <c r="K332" s="98">
        <v>0</v>
      </c>
      <c r="L332" s="103">
        <f t="shared" si="16"/>
        <v>0</v>
      </c>
      <c r="M332" s="98">
        <v>0</v>
      </c>
      <c r="N332" s="99"/>
    </row>
    <row r="333" spans="1:14" ht="26" x14ac:dyDescent="0.3">
      <c r="A333" s="95">
        <f t="shared" si="17"/>
        <v>329</v>
      </c>
      <c r="B333" s="95" t="s">
        <v>214</v>
      </c>
      <c r="C333" s="99" t="s">
        <v>1165</v>
      </c>
      <c r="D333" s="96">
        <v>43509</v>
      </c>
      <c r="E333" s="104">
        <v>366434.51375000004</v>
      </c>
      <c r="F333" s="104">
        <v>366434.51375000004</v>
      </c>
      <c r="G333" s="104">
        <v>40420.205712751434</v>
      </c>
      <c r="H333" s="86" t="s">
        <v>840</v>
      </c>
      <c r="I333" s="97">
        <f t="shared" si="15"/>
        <v>8.8724186391553501E-4</v>
      </c>
      <c r="J333" s="98">
        <v>0</v>
      </c>
      <c r="K333" s="98">
        <v>0</v>
      </c>
      <c r="L333" s="103">
        <f t="shared" si="16"/>
        <v>0</v>
      </c>
      <c r="M333" s="98">
        <v>0</v>
      </c>
      <c r="N333" s="99"/>
    </row>
    <row r="334" spans="1:14" ht="26" x14ac:dyDescent="0.3">
      <c r="A334" s="95">
        <f t="shared" si="17"/>
        <v>330</v>
      </c>
      <c r="B334" s="95" t="s">
        <v>214</v>
      </c>
      <c r="C334" s="99" t="s">
        <v>1166</v>
      </c>
      <c r="D334" s="96">
        <v>43509</v>
      </c>
      <c r="E334" s="104">
        <v>109366.17619623657</v>
      </c>
      <c r="F334" s="104">
        <v>109366.17619623657</v>
      </c>
      <c r="G334" s="104">
        <v>18265.249919938196</v>
      </c>
      <c r="H334" s="86" t="s">
        <v>840</v>
      </c>
      <c r="I334" s="97">
        <f t="shared" si="15"/>
        <v>2.6480652443089836E-4</v>
      </c>
      <c r="J334" s="98">
        <v>0</v>
      </c>
      <c r="K334" s="98">
        <v>0</v>
      </c>
      <c r="L334" s="103">
        <f t="shared" si="16"/>
        <v>0</v>
      </c>
      <c r="M334" s="98">
        <v>0</v>
      </c>
      <c r="N334" s="99"/>
    </row>
    <row r="335" spans="1:14" ht="26" x14ac:dyDescent="0.3">
      <c r="A335" s="95">
        <f t="shared" si="17"/>
        <v>331</v>
      </c>
      <c r="B335" s="95" t="s">
        <v>214</v>
      </c>
      <c r="C335" s="99" t="s">
        <v>1167</v>
      </c>
      <c r="D335" s="96">
        <v>43509</v>
      </c>
      <c r="E335" s="104">
        <v>103661.38827780867</v>
      </c>
      <c r="F335" s="104">
        <v>103661.38827780867</v>
      </c>
      <c r="G335" s="104">
        <v>27214.492697352787</v>
      </c>
      <c r="H335" s="86" t="s">
        <v>840</v>
      </c>
      <c r="I335" s="97">
        <f t="shared" si="15"/>
        <v>2.5099361523140627E-4</v>
      </c>
      <c r="J335" s="98">
        <v>0</v>
      </c>
      <c r="K335" s="98">
        <v>0</v>
      </c>
      <c r="L335" s="103">
        <f t="shared" si="16"/>
        <v>0</v>
      </c>
      <c r="M335" s="98">
        <v>0</v>
      </c>
      <c r="N335" s="99"/>
    </row>
    <row r="336" spans="1:14" ht="26" x14ac:dyDescent="0.3">
      <c r="A336" s="95">
        <f t="shared" si="17"/>
        <v>332</v>
      </c>
      <c r="B336" s="95" t="s">
        <v>214</v>
      </c>
      <c r="C336" s="99" t="s">
        <v>1168</v>
      </c>
      <c r="D336" s="96">
        <v>43509</v>
      </c>
      <c r="E336" s="104">
        <v>100815.64668548387</v>
      </c>
      <c r="F336" s="104">
        <v>100815.64668548387</v>
      </c>
      <c r="G336" s="104">
        <v>27196.492697352787</v>
      </c>
      <c r="H336" s="86" t="s">
        <v>840</v>
      </c>
      <c r="I336" s="97">
        <f t="shared" si="15"/>
        <v>2.4410326789824318E-4</v>
      </c>
      <c r="J336" s="98">
        <v>0</v>
      </c>
      <c r="K336" s="98">
        <v>0</v>
      </c>
      <c r="L336" s="103">
        <f t="shared" si="16"/>
        <v>0</v>
      </c>
      <c r="M336" s="98">
        <v>0</v>
      </c>
      <c r="N336" s="99"/>
    </row>
    <row r="337" spans="1:14" ht="26" x14ac:dyDescent="0.3">
      <c r="A337" s="95">
        <f t="shared" si="17"/>
        <v>333</v>
      </c>
      <c r="B337" s="95" t="s">
        <v>214</v>
      </c>
      <c r="C337" s="99" t="s">
        <v>1169</v>
      </c>
      <c r="D337" s="96">
        <v>43509</v>
      </c>
      <c r="E337" s="104">
        <v>94266.093612903234</v>
      </c>
      <c r="F337" s="104">
        <v>94266.093612903234</v>
      </c>
      <c r="G337" s="104">
        <v>28232.22912585751</v>
      </c>
      <c r="H337" s="86" t="s">
        <v>840</v>
      </c>
      <c r="I337" s="97">
        <f t="shared" si="15"/>
        <v>2.2824494271904148E-4</v>
      </c>
      <c r="J337" s="98">
        <v>0</v>
      </c>
      <c r="K337" s="98">
        <v>0</v>
      </c>
      <c r="L337" s="103">
        <f t="shared" si="16"/>
        <v>0</v>
      </c>
      <c r="M337" s="98">
        <v>0</v>
      </c>
      <c r="N337" s="99"/>
    </row>
    <row r="338" spans="1:14" ht="26" x14ac:dyDescent="0.3">
      <c r="A338" s="95">
        <f t="shared" si="17"/>
        <v>334</v>
      </c>
      <c r="B338" s="95" t="s">
        <v>214</v>
      </c>
      <c r="C338" s="99" t="s">
        <v>1170</v>
      </c>
      <c r="D338" s="96">
        <v>43509</v>
      </c>
      <c r="E338" s="104">
        <v>303172.69590293779</v>
      </c>
      <c r="F338" s="104">
        <v>303172.69590293779</v>
      </c>
      <c r="G338" s="104">
        <v>30376.375658402674</v>
      </c>
      <c r="H338" s="86" t="s">
        <v>840</v>
      </c>
      <c r="I338" s="97">
        <f t="shared" si="15"/>
        <v>7.3406706439431348E-4</v>
      </c>
      <c r="J338" s="98">
        <v>0</v>
      </c>
      <c r="K338" s="98">
        <v>0</v>
      </c>
      <c r="L338" s="103">
        <f t="shared" si="16"/>
        <v>0</v>
      </c>
      <c r="M338" s="98">
        <v>0</v>
      </c>
      <c r="N338" s="99"/>
    </row>
    <row r="339" spans="1:14" ht="26" x14ac:dyDescent="0.3">
      <c r="A339" s="95">
        <f t="shared" si="17"/>
        <v>335</v>
      </c>
      <c r="B339" s="95" t="s">
        <v>214</v>
      </c>
      <c r="C339" s="99" t="s">
        <v>1171</v>
      </c>
      <c r="D339" s="96">
        <v>43509</v>
      </c>
      <c r="E339" s="104">
        <v>3729627</v>
      </c>
      <c r="F339" s="104">
        <v>3729627</v>
      </c>
      <c r="G339" s="104">
        <v>209402.32462224984</v>
      </c>
      <c r="H339" s="86" t="s">
        <v>840</v>
      </c>
      <c r="I339" s="97">
        <f t="shared" si="15"/>
        <v>9.0304845395849532E-3</v>
      </c>
      <c r="J339" s="98">
        <v>0</v>
      </c>
      <c r="K339" s="98">
        <v>0</v>
      </c>
      <c r="L339" s="103">
        <f t="shared" si="16"/>
        <v>0</v>
      </c>
      <c r="M339" s="98">
        <v>0</v>
      </c>
      <c r="N339" s="99"/>
    </row>
    <row r="340" spans="1:14" ht="26" x14ac:dyDescent="0.3">
      <c r="A340" s="95">
        <f t="shared" si="17"/>
        <v>336</v>
      </c>
      <c r="B340" s="95" t="s">
        <v>214</v>
      </c>
      <c r="C340" s="99" t="s">
        <v>1172</v>
      </c>
      <c r="D340" s="96">
        <v>43509</v>
      </c>
      <c r="E340" s="104">
        <v>3576083</v>
      </c>
      <c r="F340" s="104">
        <v>3576083</v>
      </c>
      <c r="G340" s="104">
        <v>153730.64299077046</v>
      </c>
      <c r="H340" s="86" t="s">
        <v>840</v>
      </c>
      <c r="I340" s="97">
        <f t="shared" si="15"/>
        <v>8.6587109766667215E-3</v>
      </c>
      <c r="J340" s="98">
        <v>0</v>
      </c>
      <c r="K340" s="98">
        <v>0</v>
      </c>
      <c r="L340" s="103">
        <f t="shared" si="16"/>
        <v>0</v>
      </c>
      <c r="M340" s="98">
        <v>0</v>
      </c>
      <c r="N340" s="99"/>
    </row>
    <row r="341" spans="1:14" ht="26" x14ac:dyDescent="0.3">
      <c r="A341" s="95">
        <f t="shared" si="17"/>
        <v>337</v>
      </c>
      <c r="B341" s="95" t="s">
        <v>214</v>
      </c>
      <c r="C341" s="99" t="s">
        <v>1173</v>
      </c>
      <c r="D341" s="96">
        <v>43509</v>
      </c>
      <c r="E341" s="104">
        <v>1856857</v>
      </c>
      <c r="F341" s="104">
        <v>1856857</v>
      </c>
      <c r="G341" s="104">
        <v>77727.924304221015</v>
      </c>
      <c r="H341" s="86" t="s">
        <v>840</v>
      </c>
      <c r="I341" s="97">
        <f t="shared" si="15"/>
        <v>4.4959773271482902E-3</v>
      </c>
      <c r="J341" s="98">
        <v>0</v>
      </c>
      <c r="K341" s="98">
        <v>0</v>
      </c>
      <c r="L341" s="103">
        <f t="shared" si="16"/>
        <v>0</v>
      </c>
      <c r="M341" s="98">
        <v>0</v>
      </c>
      <c r="N341" s="99"/>
    </row>
    <row r="342" spans="1:14" ht="26" x14ac:dyDescent="0.3">
      <c r="A342" s="95">
        <f t="shared" si="17"/>
        <v>338</v>
      </c>
      <c r="B342" s="95" t="s">
        <v>214</v>
      </c>
      <c r="C342" s="99" t="s">
        <v>1174</v>
      </c>
      <c r="D342" s="96">
        <v>43509</v>
      </c>
      <c r="E342" s="104">
        <v>803279</v>
      </c>
      <c r="F342" s="104">
        <v>803279</v>
      </c>
      <c r="G342" s="104">
        <v>65421.539155294668</v>
      </c>
      <c r="H342" s="86" t="s">
        <v>840</v>
      </c>
      <c r="I342" s="97">
        <f t="shared" si="15"/>
        <v>1.9449662366969301E-3</v>
      </c>
      <c r="J342" s="98">
        <v>0</v>
      </c>
      <c r="K342" s="98">
        <v>0</v>
      </c>
      <c r="L342" s="103">
        <f t="shared" si="16"/>
        <v>0</v>
      </c>
      <c r="M342" s="98">
        <v>0</v>
      </c>
      <c r="N342" s="99"/>
    </row>
    <row r="343" spans="1:14" ht="26" x14ac:dyDescent="0.3">
      <c r="A343" s="95">
        <f t="shared" si="17"/>
        <v>339</v>
      </c>
      <c r="B343" s="95" t="s">
        <v>214</v>
      </c>
      <c r="C343" s="99" t="s">
        <v>1175</v>
      </c>
      <c r="D343" s="96">
        <v>43509</v>
      </c>
      <c r="E343" s="104">
        <v>1890077</v>
      </c>
      <c r="F343" s="104">
        <v>1890077</v>
      </c>
      <c r="G343" s="104">
        <v>98658.494471149781</v>
      </c>
      <c r="H343" s="86" t="s">
        <v>840</v>
      </c>
      <c r="I343" s="97">
        <f t="shared" si="15"/>
        <v>4.576412367007507E-3</v>
      </c>
      <c r="J343" s="98">
        <v>0</v>
      </c>
      <c r="K343" s="98">
        <v>0</v>
      </c>
      <c r="L343" s="103">
        <f t="shared" si="16"/>
        <v>0</v>
      </c>
      <c r="M343" s="98">
        <v>0</v>
      </c>
      <c r="N343" s="99"/>
    </row>
    <row r="344" spans="1:14" ht="26" x14ac:dyDescent="0.3">
      <c r="A344" s="95">
        <f t="shared" si="17"/>
        <v>340</v>
      </c>
      <c r="B344" s="95" t="s">
        <v>214</v>
      </c>
      <c r="C344" s="99" t="s">
        <v>1176</v>
      </c>
      <c r="D344" s="96">
        <v>43509</v>
      </c>
      <c r="E344" s="104">
        <v>514457</v>
      </c>
      <c r="F344" s="104">
        <v>514457</v>
      </c>
      <c r="G344" s="104">
        <v>12807.7</v>
      </c>
      <c r="H344" s="86" t="s">
        <v>840</v>
      </c>
      <c r="I344" s="97">
        <f t="shared" si="15"/>
        <v>1.2456462763652386E-3</v>
      </c>
      <c r="J344" s="98">
        <v>0</v>
      </c>
      <c r="K344" s="98">
        <v>0</v>
      </c>
      <c r="L344" s="103">
        <f t="shared" si="16"/>
        <v>0</v>
      </c>
      <c r="M344" s="98">
        <v>0</v>
      </c>
      <c r="N344" s="99"/>
    </row>
    <row r="345" spans="1:14" ht="26" x14ac:dyDescent="0.3">
      <c r="A345" s="95">
        <f t="shared" si="17"/>
        <v>341</v>
      </c>
      <c r="B345" s="95" t="s">
        <v>214</v>
      </c>
      <c r="C345" s="99" t="s">
        <v>1177</v>
      </c>
      <c r="D345" s="96">
        <v>43509</v>
      </c>
      <c r="E345" s="104">
        <v>1327440</v>
      </c>
      <c r="F345" s="104">
        <v>1327440</v>
      </c>
      <c r="G345" s="104">
        <v>76131.955615852552</v>
      </c>
      <c r="H345" s="86" t="s">
        <v>840</v>
      </c>
      <c r="I345" s="97">
        <f t="shared" si="15"/>
        <v>3.2141086487272453E-3</v>
      </c>
      <c r="J345" s="98">
        <v>0</v>
      </c>
      <c r="K345" s="98">
        <v>0</v>
      </c>
      <c r="L345" s="103">
        <f t="shared" si="16"/>
        <v>0</v>
      </c>
      <c r="M345" s="98">
        <v>0</v>
      </c>
      <c r="N345" s="99"/>
    </row>
    <row r="346" spans="1:14" ht="26" x14ac:dyDescent="0.3">
      <c r="A346" s="95">
        <f t="shared" si="17"/>
        <v>342</v>
      </c>
      <c r="B346" s="95" t="s">
        <v>214</v>
      </c>
      <c r="C346" s="99" t="s">
        <v>1178</v>
      </c>
      <c r="D346" s="96">
        <v>43509</v>
      </c>
      <c r="E346" s="104">
        <v>1259872</v>
      </c>
      <c r="F346" s="104">
        <v>1259872</v>
      </c>
      <c r="G346" s="104">
        <v>65936.568037688732</v>
      </c>
      <c r="H346" s="86" t="s">
        <v>840</v>
      </c>
      <c r="I346" s="97">
        <f t="shared" si="15"/>
        <v>3.0505073611532666E-3</v>
      </c>
      <c r="J346" s="98">
        <v>0</v>
      </c>
      <c r="K346" s="98">
        <v>0</v>
      </c>
      <c r="L346" s="103">
        <f t="shared" si="16"/>
        <v>0</v>
      </c>
      <c r="M346" s="98">
        <v>0</v>
      </c>
      <c r="N346" s="99"/>
    </row>
    <row r="347" spans="1:14" ht="26" x14ac:dyDescent="0.3">
      <c r="A347" s="95">
        <f t="shared" si="17"/>
        <v>343</v>
      </c>
      <c r="B347" s="95" t="s">
        <v>214</v>
      </c>
      <c r="C347" s="99" t="s">
        <v>1179</v>
      </c>
      <c r="D347" s="96">
        <v>43509</v>
      </c>
      <c r="E347" s="104">
        <v>1325767</v>
      </c>
      <c r="F347" s="104">
        <v>1325767</v>
      </c>
      <c r="G347" s="104">
        <v>68766.56595457159</v>
      </c>
      <c r="H347" s="86" t="s">
        <v>840</v>
      </c>
      <c r="I347" s="97">
        <f t="shared" si="15"/>
        <v>3.2100578413315661E-3</v>
      </c>
      <c r="J347" s="98">
        <v>0</v>
      </c>
      <c r="K347" s="98">
        <v>0</v>
      </c>
      <c r="L347" s="103">
        <f t="shared" si="16"/>
        <v>0</v>
      </c>
      <c r="M347" s="98">
        <v>0</v>
      </c>
      <c r="N347" s="99"/>
    </row>
    <row r="348" spans="1:14" ht="26" x14ac:dyDescent="0.3">
      <c r="A348" s="95">
        <f t="shared" si="17"/>
        <v>344</v>
      </c>
      <c r="B348" s="95" t="s">
        <v>214</v>
      </c>
      <c r="C348" s="99" t="s">
        <v>1180</v>
      </c>
      <c r="D348" s="96">
        <v>43509</v>
      </c>
      <c r="E348" s="104">
        <v>1243784</v>
      </c>
      <c r="F348" s="104">
        <v>1243784</v>
      </c>
      <c r="G348" s="104">
        <v>70117.268404404851</v>
      </c>
      <c r="H348" s="86" t="s">
        <v>840</v>
      </c>
      <c r="I348" s="97">
        <f t="shared" si="15"/>
        <v>3.0115537512419152E-3</v>
      </c>
      <c r="J348" s="98">
        <v>0</v>
      </c>
      <c r="K348" s="98">
        <v>0</v>
      </c>
      <c r="L348" s="103">
        <f t="shared" si="16"/>
        <v>0</v>
      </c>
      <c r="M348" s="98">
        <v>0</v>
      </c>
      <c r="N348" s="99"/>
    </row>
    <row r="349" spans="1:14" ht="26" x14ac:dyDescent="0.3">
      <c r="A349" s="95">
        <f t="shared" si="17"/>
        <v>345</v>
      </c>
      <c r="B349" s="95" t="s">
        <v>214</v>
      </c>
      <c r="C349" s="99" t="s">
        <v>1181</v>
      </c>
      <c r="D349" s="96">
        <v>43509</v>
      </c>
      <c r="E349" s="104">
        <v>935243</v>
      </c>
      <c r="F349" s="104">
        <v>935243</v>
      </c>
      <c r="G349" s="104">
        <v>62106.404416244783</v>
      </c>
      <c r="H349" s="86" t="s">
        <v>840</v>
      </c>
      <c r="I349" s="97">
        <f t="shared" si="15"/>
        <v>2.2644885003929483E-3</v>
      </c>
      <c r="J349" s="98">
        <v>0</v>
      </c>
      <c r="K349" s="98">
        <v>0</v>
      </c>
      <c r="L349" s="103">
        <f t="shared" si="16"/>
        <v>0</v>
      </c>
      <c r="M349" s="98">
        <v>0</v>
      </c>
      <c r="N349" s="99"/>
    </row>
    <row r="350" spans="1:14" ht="26" x14ac:dyDescent="0.3">
      <c r="A350" s="95">
        <f t="shared" si="17"/>
        <v>346</v>
      </c>
      <c r="B350" s="95" t="s">
        <v>214</v>
      </c>
      <c r="C350" s="99" t="s">
        <v>1182</v>
      </c>
      <c r="D350" s="96">
        <v>43509</v>
      </c>
      <c r="E350" s="104">
        <v>916011</v>
      </c>
      <c r="F350" s="104">
        <v>916011</v>
      </c>
      <c r="G350" s="104">
        <v>65275.804100701032</v>
      </c>
      <c r="H350" s="86" t="s">
        <v>840</v>
      </c>
      <c r="I350" s="97">
        <f t="shared" si="15"/>
        <v>2.217922374969334E-3</v>
      </c>
      <c r="J350" s="98">
        <v>0</v>
      </c>
      <c r="K350" s="98">
        <v>0</v>
      </c>
      <c r="L350" s="103">
        <f t="shared" si="16"/>
        <v>0</v>
      </c>
      <c r="M350" s="98">
        <v>0</v>
      </c>
      <c r="N350" s="99"/>
    </row>
    <row r="351" spans="1:14" ht="26" x14ac:dyDescent="0.3">
      <c r="A351" s="95">
        <f t="shared" si="17"/>
        <v>347</v>
      </c>
      <c r="B351" s="95" t="s">
        <v>214</v>
      </c>
      <c r="C351" s="99" t="s">
        <v>1183</v>
      </c>
      <c r="D351" s="96">
        <v>43509</v>
      </c>
      <c r="E351" s="104">
        <v>1066352</v>
      </c>
      <c r="F351" s="104">
        <v>1066352</v>
      </c>
      <c r="G351" s="104">
        <v>72409.538990407629</v>
      </c>
      <c r="H351" s="86" t="s">
        <v>840</v>
      </c>
      <c r="I351" s="97">
        <f t="shared" si="15"/>
        <v>2.5819405666452689E-3</v>
      </c>
      <c r="J351" s="98">
        <v>0</v>
      </c>
      <c r="K351" s="98">
        <v>0</v>
      </c>
      <c r="L351" s="103">
        <f t="shared" si="16"/>
        <v>0</v>
      </c>
      <c r="M351" s="98">
        <v>0</v>
      </c>
      <c r="N351" s="99"/>
    </row>
    <row r="352" spans="1:14" ht="26" x14ac:dyDescent="0.3">
      <c r="A352" s="95">
        <f t="shared" si="17"/>
        <v>348</v>
      </c>
      <c r="B352" s="95" t="s">
        <v>214</v>
      </c>
      <c r="C352" s="99" t="s">
        <v>1184</v>
      </c>
      <c r="D352" s="96">
        <v>43509</v>
      </c>
      <c r="E352" s="104">
        <v>958157</v>
      </c>
      <c r="F352" s="104">
        <v>958157</v>
      </c>
      <c r="G352" s="104">
        <v>61467.077616833129</v>
      </c>
      <c r="H352" s="86" t="s">
        <v>840</v>
      </c>
      <c r="I352" s="97">
        <f t="shared" si="15"/>
        <v>2.3199697918840408E-3</v>
      </c>
      <c r="J352" s="98">
        <v>0</v>
      </c>
      <c r="K352" s="98">
        <v>0</v>
      </c>
      <c r="L352" s="103">
        <f t="shared" si="16"/>
        <v>0</v>
      </c>
      <c r="M352" s="98">
        <v>0</v>
      </c>
      <c r="N352" s="99"/>
    </row>
    <row r="353" spans="1:14" ht="26" x14ac:dyDescent="0.3">
      <c r="A353" s="95">
        <f t="shared" si="17"/>
        <v>349</v>
      </c>
      <c r="B353" s="95" t="s">
        <v>214</v>
      </c>
      <c r="C353" s="99" t="s">
        <v>1185</v>
      </c>
      <c r="D353" s="96">
        <v>43509</v>
      </c>
      <c r="E353" s="104">
        <v>889327</v>
      </c>
      <c r="F353" s="104">
        <v>889327</v>
      </c>
      <c r="G353" s="104">
        <v>18379.692307692309</v>
      </c>
      <c r="H353" s="86" t="s">
        <v>840</v>
      </c>
      <c r="I353" s="97">
        <f t="shared" si="15"/>
        <v>2.1533128444574932E-3</v>
      </c>
      <c r="J353" s="98">
        <v>0</v>
      </c>
      <c r="K353" s="98">
        <v>0</v>
      </c>
      <c r="L353" s="103">
        <f t="shared" si="16"/>
        <v>0</v>
      </c>
      <c r="M353" s="98">
        <v>0</v>
      </c>
      <c r="N353" s="99"/>
    </row>
    <row r="354" spans="1:14" ht="26" x14ac:dyDescent="0.3">
      <c r="A354" s="95">
        <f t="shared" si="17"/>
        <v>350</v>
      </c>
      <c r="B354" s="95" t="s">
        <v>214</v>
      </c>
      <c r="C354" s="99" t="s">
        <v>1186</v>
      </c>
      <c r="D354" s="96">
        <v>43509</v>
      </c>
      <c r="E354" s="104">
        <v>907835</v>
      </c>
      <c r="F354" s="104">
        <v>907835</v>
      </c>
      <c r="G354" s="104">
        <v>60091.744118612769</v>
      </c>
      <c r="H354" s="86" t="s">
        <v>840</v>
      </c>
      <c r="I354" s="97">
        <f t="shared" si="15"/>
        <v>2.1981259605837545E-3</v>
      </c>
      <c r="J354" s="98">
        <v>0</v>
      </c>
      <c r="K354" s="98">
        <v>0</v>
      </c>
      <c r="L354" s="103">
        <f t="shared" si="16"/>
        <v>0</v>
      </c>
      <c r="M354" s="98">
        <v>0</v>
      </c>
      <c r="N354" s="99"/>
    </row>
    <row r="355" spans="1:14" ht="26" x14ac:dyDescent="0.3">
      <c r="A355" s="95">
        <f t="shared" si="17"/>
        <v>351</v>
      </c>
      <c r="B355" s="95" t="s">
        <v>214</v>
      </c>
      <c r="C355" s="99" t="s">
        <v>1187</v>
      </c>
      <c r="D355" s="96">
        <v>43509</v>
      </c>
      <c r="E355" s="104">
        <v>847778</v>
      </c>
      <c r="F355" s="104">
        <v>847778</v>
      </c>
      <c r="G355" s="104">
        <v>59454.295483107562</v>
      </c>
      <c r="H355" s="86" t="s">
        <v>840</v>
      </c>
      <c r="I355" s="97">
        <f t="shared" si="15"/>
        <v>2.052710933828035E-3</v>
      </c>
      <c r="J355" s="98">
        <v>0</v>
      </c>
      <c r="K355" s="98">
        <v>0</v>
      </c>
      <c r="L355" s="103">
        <f t="shared" si="16"/>
        <v>0</v>
      </c>
      <c r="M355" s="98">
        <v>0</v>
      </c>
      <c r="N355" s="99"/>
    </row>
    <row r="356" spans="1:14" ht="26" x14ac:dyDescent="0.3">
      <c r="A356" s="95">
        <f t="shared" si="17"/>
        <v>352</v>
      </c>
      <c r="B356" s="95" t="s">
        <v>214</v>
      </c>
      <c r="C356" s="99" t="s">
        <v>1188</v>
      </c>
      <c r="D356" s="96">
        <v>43509</v>
      </c>
      <c r="E356" s="104">
        <v>859960</v>
      </c>
      <c r="F356" s="104">
        <v>859960</v>
      </c>
      <c r="G356" s="104">
        <v>64079.128733997386</v>
      </c>
      <c r="H356" s="86" t="s">
        <v>840</v>
      </c>
      <c r="I356" s="97">
        <f t="shared" si="15"/>
        <v>2.0822070101544944E-3</v>
      </c>
      <c r="J356" s="98">
        <v>0</v>
      </c>
      <c r="K356" s="98">
        <v>0</v>
      </c>
      <c r="L356" s="103">
        <f t="shared" si="16"/>
        <v>0</v>
      </c>
      <c r="M356" s="98">
        <v>0</v>
      </c>
      <c r="N356" s="99"/>
    </row>
    <row r="357" spans="1:14" ht="26" x14ac:dyDescent="0.3">
      <c r="A357" s="95">
        <f t="shared" si="17"/>
        <v>353</v>
      </c>
      <c r="B357" s="95" t="s">
        <v>214</v>
      </c>
      <c r="C357" s="99" t="s">
        <v>1189</v>
      </c>
      <c r="D357" s="96">
        <v>43509</v>
      </c>
      <c r="E357" s="104">
        <v>998993</v>
      </c>
      <c r="F357" s="104">
        <v>998993</v>
      </c>
      <c r="G357" s="104">
        <v>66846.872364962735</v>
      </c>
      <c r="H357" s="86" t="s">
        <v>840</v>
      </c>
      <c r="I357" s="97">
        <f t="shared" si="15"/>
        <v>2.4188453273353049E-3</v>
      </c>
      <c r="J357" s="98">
        <v>0</v>
      </c>
      <c r="K357" s="98">
        <v>0</v>
      </c>
      <c r="L357" s="103">
        <f t="shared" si="16"/>
        <v>0</v>
      </c>
      <c r="M357" s="98">
        <v>0</v>
      </c>
      <c r="N357" s="99"/>
    </row>
    <row r="358" spans="1:14" ht="26" x14ac:dyDescent="0.3">
      <c r="A358" s="95">
        <f t="shared" si="17"/>
        <v>354</v>
      </c>
      <c r="B358" s="95" t="s">
        <v>214</v>
      </c>
      <c r="C358" s="99" t="s">
        <v>1190</v>
      </c>
      <c r="D358" s="96">
        <v>43509</v>
      </c>
      <c r="E358" s="104">
        <v>912949</v>
      </c>
      <c r="F358" s="104">
        <v>912949</v>
      </c>
      <c r="G358" s="104">
        <v>56423.135432806092</v>
      </c>
      <c r="H358" s="86" t="s">
        <v>840</v>
      </c>
      <c r="I358" s="97">
        <f t="shared" si="15"/>
        <v>2.2105084047089811E-3</v>
      </c>
      <c r="J358" s="98">
        <v>0</v>
      </c>
      <c r="K358" s="98">
        <v>0</v>
      </c>
      <c r="L358" s="103">
        <f t="shared" si="16"/>
        <v>0</v>
      </c>
      <c r="M358" s="98">
        <v>0</v>
      </c>
      <c r="N358" s="99"/>
    </row>
    <row r="359" spans="1:14" ht="26" x14ac:dyDescent="0.3">
      <c r="A359" s="95">
        <f t="shared" si="17"/>
        <v>355</v>
      </c>
      <c r="B359" s="95" t="s">
        <v>214</v>
      </c>
      <c r="C359" s="99" t="s">
        <v>1191</v>
      </c>
      <c r="D359" s="96">
        <v>43509</v>
      </c>
      <c r="E359" s="104">
        <v>856632</v>
      </c>
      <c r="F359" s="104">
        <v>856632</v>
      </c>
      <c r="G359" s="104">
        <v>56170.41032619412</v>
      </c>
      <c r="H359" s="86" t="s">
        <v>840</v>
      </c>
      <c r="I359" s="97">
        <f t="shared" si="15"/>
        <v>2.0741489784672131E-3</v>
      </c>
      <c r="J359" s="98">
        <v>0</v>
      </c>
      <c r="K359" s="98">
        <v>0</v>
      </c>
      <c r="L359" s="103">
        <f t="shared" si="16"/>
        <v>0</v>
      </c>
      <c r="M359" s="98">
        <v>0</v>
      </c>
      <c r="N359" s="99"/>
    </row>
    <row r="360" spans="1:14" ht="26" x14ac:dyDescent="0.3">
      <c r="A360" s="95">
        <f t="shared" si="17"/>
        <v>356</v>
      </c>
      <c r="B360" s="95" t="s">
        <v>214</v>
      </c>
      <c r="C360" s="99" t="s">
        <v>1192</v>
      </c>
      <c r="D360" s="96">
        <v>43509</v>
      </c>
      <c r="E360" s="104">
        <v>844085</v>
      </c>
      <c r="F360" s="104">
        <v>844085</v>
      </c>
      <c r="G360" s="104">
        <v>42778.998456118148</v>
      </c>
      <c r="H360" s="86" t="s">
        <v>840</v>
      </c>
      <c r="I360" s="97">
        <f t="shared" si="15"/>
        <v>2.0437691336413978E-3</v>
      </c>
      <c r="J360" s="98">
        <v>0</v>
      </c>
      <c r="K360" s="98">
        <v>0</v>
      </c>
      <c r="L360" s="103">
        <f t="shared" si="16"/>
        <v>0</v>
      </c>
      <c r="M360" s="98">
        <v>0</v>
      </c>
      <c r="N360" s="99"/>
    </row>
    <row r="361" spans="1:14" ht="26" x14ac:dyDescent="0.3">
      <c r="A361" s="95">
        <f t="shared" si="17"/>
        <v>357</v>
      </c>
      <c r="B361" s="95" t="s">
        <v>214</v>
      </c>
      <c r="C361" s="99" t="s">
        <v>1193</v>
      </c>
      <c r="D361" s="96">
        <v>43509</v>
      </c>
      <c r="E361" s="104">
        <v>848676</v>
      </c>
      <c r="F361" s="104">
        <v>848676</v>
      </c>
      <c r="G361" s="104">
        <v>59050.605657074309</v>
      </c>
      <c r="H361" s="86" t="s">
        <v>840</v>
      </c>
      <c r="I361" s="97">
        <f t="shared" si="15"/>
        <v>2.0548852464648071E-3</v>
      </c>
      <c r="J361" s="98">
        <v>0</v>
      </c>
      <c r="K361" s="98">
        <v>0</v>
      </c>
      <c r="L361" s="103">
        <f t="shared" si="16"/>
        <v>0</v>
      </c>
      <c r="M361" s="98">
        <v>0</v>
      </c>
      <c r="N361" s="99"/>
    </row>
    <row r="362" spans="1:14" ht="26" x14ac:dyDescent="0.3">
      <c r="A362" s="95">
        <f t="shared" si="17"/>
        <v>358</v>
      </c>
      <c r="B362" s="95" t="s">
        <v>214</v>
      </c>
      <c r="C362" s="99" t="s">
        <v>1194</v>
      </c>
      <c r="D362" s="96">
        <v>43509</v>
      </c>
      <c r="E362" s="104">
        <v>855897</v>
      </c>
      <c r="F362" s="104">
        <v>855897</v>
      </c>
      <c r="G362" s="104">
        <v>57527.255780739579</v>
      </c>
      <c r="H362" s="86" t="s">
        <v>840</v>
      </c>
      <c r="I362" s="97">
        <f t="shared" si="15"/>
        <v>2.0723693350507013E-3</v>
      </c>
      <c r="J362" s="98">
        <v>0</v>
      </c>
      <c r="K362" s="98">
        <v>0</v>
      </c>
      <c r="L362" s="103">
        <f t="shared" si="16"/>
        <v>0</v>
      </c>
      <c r="M362" s="98">
        <v>0</v>
      </c>
      <c r="N362" s="99"/>
    </row>
    <row r="363" spans="1:14" ht="26" x14ac:dyDescent="0.3">
      <c r="A363" s="95">
        <f t="shared" si="17"/>
        <v>359</v>
      </c>
      <c r="B363" s="95" t="s">
        <v>214</v>
      </c>
      <c r="C363" s="99" t="s">
        <v>1195</v>
      </c>
      <c r="D363" s="96">
        <v>43509</v>
      </c>
      <c r="E363" s="104">
        <v>887343</v>
      </c>
      <c r="F363" s="104">
        <v>887343</v>
      </c>
      <c r="G363" s="104">
        <v>60877.989031629397</v>
      </c>
      <c r="H363" s="86" t="s">
        <v>840</v>
      </c>
      <c r="I363" s="97">
        <f t="shared" si="15"/>
        <v>2.1485090178746911E-3</v>
      </c>
      <c r="J363" s="98">
        <v>0</v>
      </c>
      <c r="K363" s="98">
        <v>0</v>
      </c>
      <c r="L363" s="103">
        <f t="shared" si="16"/>
        <v>0</v>
      </c>
      <c r="M363" s="98">
        <v>0</v>
      </c>
      <c r="N363" s="99"/>
    </row>
    <row r="364" spans="1:14" ht="26" x14ac:dyDescent="0.3">
      <c r="A364" s="95">
        <f t="shared" si="17"/>
        <v>360</v>
      </c>
      <c r="B364" s="95" t="s">
        <v>214</v>
      </c>
      <c r="C364" s="99" t="s">
        <v>1196</v>
      </c>
      <c r="D364" s="96">
        <v>43509</v>
      </c>
      <c r="E364" s="104">
        <v>743192</v>
      </c>
      <c r="F364" s="104">
        <v>743192</v>
      </c>
      <c r="G364" s="104">
        <v>49562.456194378574</v>
      </c>
      <c r="H364" s="86" t="s">
        <v>840</v>
      </c>
      <c r="I364" s="97">
        <f t="shared" si="15"/>
        <v>1.7994785714344143E-3</v>
      </c>
      <c r="J364" s="98">
        <v>0</v>
      </c>
      <c r="K364" s="98">
        <v>0</v>
      </c>
      <c r="L364" s="103">
        <f t="shared" si="16"/>
        <v>0</v>
      </c>
      <c r="M364" s="98">
        <v>0</v>
      </c>
      <c r="N364" s="99"/>
    </row>
    <row r="365" spans="1:14" ht="26" x14ac:dyDescent="0.3">
      <c r="A365" s="95">
        <f t="shared" si="17"/>
        <v>361</v>
      </c>
      <c r="B365" s="95" t="s">
        <v>214</v>
      </c>
      <c r="C365" s="99" t="s">
        <v>1197</v>
      </c>
      <c r="D365" s="96">
        <v>43509</v>
      </c>
      <c r="E365" s="104">
        <v>808635</v>
      </c>
      <c r="F365" s="104">
        <v>808635</v>
      </c>
      <c r="G365" s="104">
        <v>59012.5390316294</v>
      </c>
      <c r="H365" s="86" t="s">
        <v>840</v>
      </c>
      <c r="I365" s="97">
        <f t="shared" si="15"/>
        <v>1.957934631443648E-3</v>
      </c>
      <c r="J365" s="98">
        <v>0</v>
      </c>
      <c r="K365" s="98">
        <v>0</v>
      </c>
      <c r="L365" s="103">
        <f t="shared" si="16"/>
        <v>0</v>
      </c>
      <c r="M365" s="98">
        <v>0</v>
      </c>
      <c r="N365" s="99"/>
    </row>
    <row r="366" spans="1:14" ht="26" x14ac:dyDescent="0.3">
      <c r="A366" s="95">
        <f t="shared" si="17"/>
        <v>362</v>
      </c>
      <c r="B366" s="95" t="s">
        <v>214</v>
      </c>
      <c r="C366" s="99" t="s">
        <v>1198</v>
      </c>
      <c r="D366" s="96">
        <v>43509</v>
      </c>
      <c r="E366" s="104">
        <v>740708</v>
      </c>
      <c r="F366" s="104">
        <v>740708</v>
      </c>
      <c r="G366" s="104">
        <v>57756.788907964132</v>
      </c>
      <c r="H366" s="86" t="s">
        <v>840</v>
      </c>
      <c r="I366" s="97">
        <f t="shared" si="15"/>
        <v>1.7934641030716721E-3</v>
      </c>
      <c r="J366" s="98">
        <v>0</v>
      </c>
      <c r="K366" s="98">
        <v>0</v>
      </c>
      <c r="L366" s="103">
        <f t="shared" si="16"/>
        <v>0</v>
      </c>
      <c r="M366" s="98">
        <v>0</v>
      </c>
      <c r="N366" s="99"/>
    </row>
    <row r="367" spans="1:14" ht="26" x14ac:dyDescent="0.3">
      <c r="A367" s="95">
        <f t="shared" si="17"/>
        <v>363</v>
      </c>
      <c r="B367" s="95" t="s">
        <v>214</v>
      </c>
      <c r="C367" s="99" t="s">
        <v>1199</v>
      </c>
      <c r="D367" s="96">
        <v>43509</v>
      </c>
      <c r="E367" s="104">
        <v>1255508</v>
      </c>
      <c r="F367" s="104">
        <v>1255508</v>
      </c>
      <c r="G367" s="104">
        <v>68918.654292579507</v>
      </c>
      <c r="H367" s="86" t="s">
        <v>840</v>
      </c>
      <c r="I367" s="97">
        <f t="shared" si="15"/>
        <v>3.0399408796979496E-3</v>
      </c>
      <c r="J367" s="98">
        <v>0</v>
      </c>
      <c r="K367" s="98">
        <v>0</v>
      </c>
      <c r="L367" s="103">
        <f t="shared" si="16"/>
        <v>0</v>
      </c>
      <c r="M367" s="98">
        <v>0</v>
      </c>
      <c r="N367" s="99"/>
    </row>
    <row r="368" spans="1:14" ht="26" x14ac:dyDescent="0.3">
      <c r="A368" s="95">
        <f t="shared" si="17"/>
        <v>364</v>
      </c>
      <c r="B368" s="95" t="s">
        <v>214</v>
      </c>
      <c r="C368" s="99" t="s">
        <v>1200</v>
      </c>
      <c r="D368" s="96">
        <v>43509</v>
      </c>
      <c r="E368" s="104">
        <v>716155</v>
      </c>
      <c r="F368" s="104">
        <v>716155</v>
      </c>
      <c r="G368" s="104">
        <v>51972.742713890941</v>
      </c>
      <c r="H368" s="86" t="s">
        <v>840</v>
      </c>
      <c r="I368" s="97">
        <f t="shared" si="15"/>
        <v>1.734014327825936E-3</v>
      </c>
      <c r="J368" s="98">
        <v>0</v>
      </c>
      <c r="K368" s="98">
        <v>0</v>
      </c>
      <c r="L368" s="103">
        <f t="shared" si="16"/>
        <v>0</v>
      </c>
      <c r="M368" s="98">
        <v>0</v>
      </c>
      <c r="N368" s="99"/>
    </row>
    <row r="369" spans="1:14" ht="26" x14ac:dyDescent="0.3">
      <c r="A369" s="95">
        <f t="shared" si="17"/>
        <v>365</v>
      </c>
      <c r="B369" s="95" t="s">
        <v>214</v>
      </c>
      <c r="C369" s="99" t="s">
        <v>1201</v>
      </c>
      <c r="D369" s="96">
        <v>43509</v>
      </c>
      <c r="E369" s="104">
        <v>1019234</v>
      </c>
      <c r="F369" s="104">
        <v>1019234</v>
      </c>
      <c r="G369" s="104">
        <v>61816.747819823489</v>
      </c>
      <c r="H369" s="86" t="s">
        <v>840</v>
      </c>
      <c r="I369" s="97">
        <f t="shared" si="15"/>
        <v>2.467854527870838E-3</v>
      </c>
      <c r="J369" s="98">
        <v>0</v>
      </c>
      <c r="K369" s="98">
        <v>0</v>
      </c>
      <c r="L369" s="103">
        <f t="shared" si="16"/>
        <v>0</v>
      </c>
      <c r="M369" s="98">
        <v>0</v>
      </c>
      <c r="N369" s="99"/>
    </row>
    <row r="370" spans="1:14" ht="26" x14ac:dyDescent="0.3">
      <c r="A370" s="95">
        <f t="shared" si="17"/>
        <v>366</v>
      </c>
      <c r="B370" s="95" t="s">
        <v>214</v>
      </c>
      <c r="C370" s="99" t="s">
        <v>1202</v>
      </c>
      <c r="D370" s="96">
        <v>43509</v>
      </c>
      <c r="E370" s="104">
        <v>796779</v>
      </c>
      <c r="F370" s="104">
        <v>796779</v>
      </c>
      <c r="G370" s="104">
        <v>57295.800977613057</v>
      </c>
      <c r="H370" s="86" t="s">
        <v>840</v>
      </c>
      <c r="I370" s="97">
        <f t="shared" si="15"/>
        <v>1.9292278935577095E-3</v>
      </c>
      <c r="J370" s="98">
        <v>0</v>
      </c>
      <c r="K370" s="98">
        <v>0</v>
      </c>
      <c r="L370" s="103">
        <f t="shared" si="16"/>
        <v>0</v>
      </c>
      <c r="M370" s="98">
        <v>0</v>
      </c>
      <c r="N370" s="99"/>
    </row>
    <row r="371" spans="1:14" ht="26" x14ac:dyDescent="0.3">
      <c r="A371" s="95">
        <f t="shared" si="17"/>
        <v>367</v>
      </c>
      <c r="B371" s="95" t="s">
        <v>214</v>
      </c>
      <c r="C371" s="99" t="s">
        <v>1203</v>
      </c>
      <c r="D371" s="96">
        <v>43509</v>
      </c>
      <c r="E371" s="104">
        <v>754486</v>
      </c>
      <c r="F371" s="104">
        <v>754486</v>
      </c>
      <c r="G371" s="104">
        <v>52817.499354673724</v>
      </c>
      <c r="H371" s="86" t="s">
        <v>840</v>
      </c>
      <c r="I371" s="97">
        <f t="shared" si="15"/>
        <v>1.8268245479597003E-3</v>
      </c>
      <c r="J371" s="98">
        <v>0</v>
      </c>
      <c r="K371" s="98">
        <v>0</v>
      </c>
      <c r="L371" s="103">
        <f t="shared" si="16"/>
        <v>0</v>
      </c>
      <c r="M371" s="98">
        <v>0</v>
      </c>
      <c r="N371" s="99"/>
    </row>
    <row r="372" spans="1:14" ht="26" x14ac:dyDescent="0.3">
      <c r="A372" s="95">
        <f t="shared" si="17"/>
        <v>368</v>
      </c>
      <c r="B372" s="95" t="s">
        <v>214</v>
      </c>
      <c r="C372" s="99" t="s">
        <v>1204</v>
      </c>
      <c r="D372" s="96">
        <v>43509</v>
      </c>
      <c r="E372" s="104">
        <v>709883</v>
      </c>
      <c r="F372" s="104">
        <v>709883</v>
      </c>
      <c r="G372" s="104">
        <v>53235.684166201128</v>
      </c>
      <c r="H372" s="86" t="s">
        <v>840</v>
      </c>
      <c r="I372" s="97">
        <f t="shared" si="15"/>
        <v>1.718828037338368E-3</v>
      </c>
      <c r="J372" s="98">
        <v>0</v>
      </c>
      <c r="K372" s="98">
        <v>0</v>
      </c>
      <c r="L372" s="103">
        <f t="shared" si="16"/>
        <v>0</v>
      </c>
      <c r="M372" s="98">
        <v>0</v>
      </c>
      <c r="N372" s="99"/>
    </row>
    <row r="373" spans="1:14" ht="26" x14ac:dyDescent="0.3">
      <c r="A373" s="95">
        <f t="shared" si="17"/>
        <v>369</v>
      </c>
      <c r="B373" s="95" t="s">
        <v>214</v>
      </c>
      <c r="C373" s="99" t="s">
        <v>1205</v>
      </c>
      <c r="D373" s="96">
        <v>43509</v>
      </c>
      <c r="E373" s="104">
        <v>687899</v>
      </c>
      <c r="F373" s="104">
        <v>687899</v>
      </c>
      <c r="G373" s="104">
        <v>51762.3</v>
      </c>
      <c r="H373" s="86" t="s">
        <v>840</v>
      </c>
      <c r="I373" s="97">
        <f t="shared" si="15"/>
        <v>1.6655985395579638E-3</v>
      </c>
      <c r="J373" s="98">
        <v>0</v>
      </c>
      <c r="K373" s="98">
        <v>0</v>
      </c>
      <c r="L373" s="103">
        <f t="shared" si="16"/>
        <v>0</v>
      </c>
      <c r="M373" s="98">
        <v>0</v>
      </c>
      <c r="N373" s="99"/>
    </row>
    <row r="374" spans="1:14" ht="26" x14ac:dyDescent="0.3">
      <c r="A374" s="95">
        <f t="shared" si="17"/>
        <v>370</v>
      </c>
      <c r="B374" s="95" t="s">
        <v>214</v>
      </c>
      <c r="C374" s="99" t="s">
        <v>1206</v>
      </c>
      <c r="D374" s="96">
        <v>43509</v>
      </c>
      <c r="E374" s="104">
        <v>658278</v>
      </c>
      <c r="F374" s="104">
        <v>658278</v>
      </c>
      <c r="G374" s="104">
        <v>49103.144794255233</v>
      </c>
      <c r="H374" s="86" t="s">
        <v>840</v>
      </c>
      <c r="I374" s="97">
        <f t="shared" si="15"/>
        <v>1.5938776992307552E-3</v>
      </c>
      <c r="J374" s="98">
        <v>0</v>
      </c>
      <c r="K374" s="98">
        <v>0</v>
      </c>
      <c r="L374" s="103">
        <f t="shared" si="16"/>
        <v>0</v>
      </c>
      <c r="M374" s="98">
        <v>0</v>
      </c>
      <c r="N374" s="99"/>
    </row>
    <row r="375" spans="1:14" ht="26" x14ac:dyDescent="0.3">
      <c r="A375" s="95">
        <f t="shared" si="17"/>
        <v>371</v>
      </c>
      <c r="B375" s="95" t="s">
        <v>214</v>
      </c>
      <c r="C375" s="99" t="s">
        <v>1207</v>
      </c>
      <c r="D375" s="96">
        <v>43509</v>
      </c>
      <c r="E375" s="104">
        <v>869045</v>
      </c>
      <c r="F375" s="104">
        <v>869045</v>
      </c>
      <c r="G375" s="104">
        <v>52677.956670583182</v>
      </c>
      <c r="H375" s="86" t="s">
        <v>840</v>
      </c>
      <c r="I375" s="97">
        <f t="shared" si="15"/>
        <v>2.1042043712960049E-3</v>
      </c>
      <c r="J375" s="98">
        <v>0</v>
      </c>
      <c r="K375" s="98">
        <v>0</v>
      </c>
      <c r="L375" s="103">
        <f t="shared" si="16"/>
        <v>0</v>
      </c>
      <c r="M375" s="98">
        <v>0</v>
      </c>
      <c r="N375" s="99"/>
    </row>
    <row r="376" spans="1:14" ht="26" x14ac:dyDescent="0.3">
      <c r="A376" s="95">
        <f t="shared" si="17"/>
        <v>372</v>
      </c>
      <c r="B376" s="95" t="s">
        <v>214</v>
      </c>
      <c r="C376" s="99" t="s">
        <v>1208</v>
      </c>
      <c r="D376" s="96">
        <v>43509</v>
      </c>
      <c r="E376" s="104">
        <v>630902</v>
      </c>
      <c r="F376" s="104">
        <v>630902</v>
      </c>
      <c r="G376" s="104">
        <v>46014.57346795209</v>
      </c>
      <c r="H376" s="86" t="s">
        <v>840</v>
      </c>
      <c r="I376" s="97">
        <f t="shared" si="15"/>
        <v>1.5275926404954773E-3</v>
      </c>
      <c r="J376" s="98">
        <v>0</v>
      </c>
      <c r="K376" s="98">
        <v>0</v>
      </c>
      <c r="L376" s="103">
        <f t="shared" si="16"/>
        <v>0</v>
      </c>
      <c r="M376" s="98">
        <v>0</v>
      </c>
      <c r="N376" s="99"/>
    </row>
    <row r="377" spans="1:14" ht="26" x14ac:dyDescent="0.3">
      <c r="A377" s="95">
        <f t="shared" si="17"/>
        <v>373</v>
      </c>
      <c r="B377" s="95" t="s">
        <v>214</v>
      </c>
      <c r="C377" s="99" t="s">
        <v>1209</v>
      </c>
      <c r="D377" s="96">
        <v>43509</v>
      </c>
      <c r="E377" s="104">
        <v>730256</v>
      </c>
      <c r="F377" s="104">
        <v>730256</v>
      </c>
      <c r="G377" s="104">
        <v>50367.342609452695</v>
      </c>
      <c r="H377" s="86" t="s">
        <v>840</v>
      </c>
      <c r="I377" s="97">
        <f t="shared" si="15"/>
        <v>1.7681568473038054E-3</v>
      </c>
      <c r="J377" s="98">
        <v>0</v>
      </c>
      <c r="K377" s="98">
        <v>0</v>
      </c>
      <c r="L377" s="103">
        <f t="shared" si="16"/>
        <v>0</v>
      </c>
      <c r="M377" s="98">
        <v>0</v>
      </c>
      <c r="N377" s="99"/>
    </row>
    <row r="378" spans="1:14" ht="26" x14ac:dyDescent="0.3">
      <c r="A378" s="95">
        <f t="shared" si="17"/>
        <v>374</v>
      </c>
      <c r="B378" s="95" t="s">
        <v>214</v>
      </c>
      <c r="C378" s="99" t="s">
        <v>1210</v>
      </c>
      <c r="D378" s="96">
        <v>43509</v>
      </c>
      <c r="E378" s="104">
        <v>640577</v>
      </c>
      <c r="F378" s="104">
        <v>640577</v>
      </c>
      <c r="G378" s="104">
        <v>47712.656476123782</v>
      </c>
      <c r="H378" s="86" t="s">
        <v>840</v>
      </c>
      <c r="I378" s="97">
        <f t="shared" si="15"/>
        <v>1.5510185589373174E-3</v>
      </c>
      <c r="J378" s="98">
        <v>0</v>
      </c>
      <c r="K378" s="98">
        <v>0</v>
      </c>
      <c r="L378" s="103">
        <f t="shared" si="16"/>
        <v>0</v>
      </c>
      <c r="M378" s="98">
        <v>0</v>
      </c>
      <c r="N378" s="99"/>
    </row>
    <row r="379" spans="1:14" ht="26" x14ac:dyDescent="0.3">
      <c r="A379" s="95">
        <f t="shared" si="17"/>
        <v>375</v>
      </c>
      <c r="B379" s="95" t="s">
        <v>214</v>
      </c>
      <c r="C379" s="99" t="s">
        <v>1211</v>
      </c>
      <c r="D379" s="96">
        <v>43509</v>
      </c>
      <c r="E379" s="104">
        <v>538147</v>
      </c>
      <c r="F379" s="104">
        <v>538147</v>
      </c>
      <c r="G379" s="104">
        <v>45188.842728062489</v>
      </c>
      <c r="H379" s="86" t="s">
        <v>840</v>
      </c>
      <c r="I379" s="97">
        <f t="shared" si="15"/>
        <v>1.3030064838987984E-3</v>
      </c>
      <c r="J379" s="98">
        <v>0</v>
      </c>
      <c r="K379" s="98">
        <v>0</v>
      </c>
      <c r="L379" s="103">
        <f t="shared" si="16"/>
        <v>0</v>
      </c>
      <c r="M379" s="98">
        <v>0</v>
      </c>
      <c r="N379" s="99"/>
    </row>
    <row r="380" spans="1:14" ht="26" x14ac:dyDescent="0.3">
      <c r="A380" s="95">
        <f t="shared" si="17"/>
        <v>376</v>
      </c>
      <c r="B380" s="95" t="s">
        <v>214</v>
      </c>
      <c r="C380" s="99" t="s">
        <v>1212</v>
      </c>
      <c r="D380" s="96">
        <v>43509</v>
      </c>
      <c r="E380" s="104">
        <v>456789</v>
      </c>
      <c r="F380" s="104">
        <v>456789</v>
      </c>
      <c r="G380" s="104">
        <v>38641.565131154079</v>
      </c>
      <c r="H380" s="86" t="s">
        <v>840</v>
      </c>
      <c r="I380" s="97">
        <f t="shared" si="15"/>
        <v>1.1060156960340729E-3</v>
      </c>
      <c r="J380" s="98">
        <v>0</v>
      </c>
      <c r="K380" s="98">
        <v>0</v>
      </c>
      <c r="L380" s="103">
        <f t="shared" si="16"/>
        <v>0</v>
      </c>
      <c r="M380" s="98">
        <v>0</v>
      </c>
      <c r="N380" s="99"/>
    </row>
    <row r="381" spans="1:14" ht="26" x14ac:dyDescent="0.3">
      <c r="A381" s="95">
        <f t="shared" si="17"/>
        <v>377</v>
      </c>
      <c r="B381" s="95" t="s">
        <v>214</v>
      </c>
      <c r="C381" s="99" t="s">
        <v>1213</v>
      </c>
      <c r="D381" s="96">
        <v>43509</v>
      </c>
      <c r="E381" s="104">
        <v>427017</v>
      </c>
      <c r="F381" s="104">
        <v>427017</v>
      </c>
      <c r="G381" s="104">
        <v>37074.398874990657</v>
      </c>
      <c r="H381" s="86" t="s">
        <v>840</v>
      </c>
      <c r="I381" s="97">
        <f t="shared" si="15"/>
        <v>1.0339292418893224E-3</v>
      </c>
      <c r="J381" s="98">
        <v>0</v>
      </c>
      <c r="K381" s="98">
        <v>0</v>
      </c>
      <c r="L381" s="103">
        <f t="shared" si="16"/>
        <v>0</v>
      </c>
      <c r="M381" s="98">
        <v>0</v>
      </c>
      <c r="N381" s="99"/>
    </row>
    <row r="382" spans="1:14" ht="26" x14ac:dyDescent="0.3">
      <c r="A382" s="95">
        <f t="shared" si="17"/>
        <v>378</v>
      </c>
      <c r="B382" s="95" t="s">
        <v>214</v>
      </c>
      <c r="C382" s="99" t="s">
        <v>1214</v>
      </c>
      <c r="D382" s="96">
        <v>43509</v>
      </c>
      <c r="E382" s="104">
        <v>694491</v>
      </c>
      <c r="F382" s="104">
        <v>694491</v>
      </c>
      <c r="G382" s="104">
        <v>52055.574036013306</v>
      </c>
      <c r="H382" s="86" t="s">
        <v>840</v>
      </c>
      <c r="I382" s="97">
        <f t="shared" si="15"/>
        <v>1.6815596407846933E-3</v>
      </c>
      <c r="J382" s="98">
        <v>0</v>
      </c>
      <c r="K382" s="98">
        <v>0</v>
      </c>
      <c r="L382" s="103">
        <f t="shared" si="16"/>
        <v>0</v>
      </c>
      <c r="M382" s="98">
        <v>0</v>
      </c>
      <c r="N382" s="99"/>
    </row>
    <row r="383" spans="1:14" ht="26" x14ac:dyDescent="0.3">
      <c r="A383" s="95">
        <f t="shared" si="17"/>
        <v>379</v>
      </c>
      <c r="B383" s="95" t="s">
        <v>214</v>
      </c>
      <c r="C383" s="99" t="s">
        <v>1215</v>
      </c>
      <c r="D383" s="96">
        <v>43509</v>
      </c>
      <c r="E383" s="104">
        <v>417403</v>
      </c>
      <c r="F383" s="104">
        <v>417403</v>
      </c>
      <c r="G383" s="104">
        <v>35363.675386931965</v>
      </c>
      <c r="H383" s="86" t="s">
        <v>840</v>
      </c>
      <c r="I383" s="97">
        <f t="shared" si="15"/>
        <v>1.0106510217446352E-3</v>
      </c>
      <c r="J383" s="98">
        <v>0</v>
      </c>
      <c r="K383" s="98">
        <v>0</v>
      </c>
      <c r="L383" s="103">
        <f t="shared" si="16"/>
        <v>0</v>
      </c>
      <c r="M383" s="98">
        <v>0</v>
      </c>
      <c r="N383" s="99"/>
    </row>
    <row r="384" spans="1:14" ht="26" x14ac:dyDescent="0.3">
      <c r="A384" s="95">
        <f t="shared" si="17"/>
        <v>380</v>
      </c>
      <c r="B384" s="95" t="s">
        <v>214</v>
      </c>
      <c r="C384" s="99" t="s">
        <v>1216</v>
      </c>
      <c r="D384" s="96">
        <v>43509</v>
      </c>
      <c r="E384" s="104">
        <v>390916</v>
      </c>
      <c r="F384" s="104">
        <v>390916</v>
      </c>
      <c r="G384" s="104">
        <v>36707.073782246633</v>
      </c>
      <c r="H384" s="86" t="s">
        <v>840</v>
      </c>
      <c r="I384" s="97">
        <f t="shared" si="15"/>
        <v>9.465184840940908E-4</v>
      </c>
      <c r="J384" s="98">
        <v>0</v>
      </c>
      <c r="K384" s="98">
        <v>0</v>
      </c>
      <c r="L384" s="103">
        <f t="shared" si="16"/>
        <v>0</v>
      </c>
      <c r="M384" s="98">
        <v>0</v>
      </c>
      <c r="N384" s="99"/>
    </row>
    <row r="385" spans="1:14" ht="26" x14ac:dyDescent="0.3">
      <c r="A385" s="95">
        <f t="shared" si="17"/>
        <v>381</v>
      </c>
      <c r="B385" s="95" t="s">
        <v>214</v>
      </c>
      <c r="C385" s="99" t="s">
        <v>1217</v>
      </c>
      <c r="D385" s="96">
        <v>43509</v>
      </c>
      <c r="E385" s="104">
        <v>316263</v>
      </c>
      <c r="F385" s="104">
        <v>316263</v>
      </c>
      <c r="G385" s="104">
        <v>32379.483376997483</v>
      </c>
      <c r="H385" s="86" t="s">
        <v>840</v>
      </c>
      <c r="I385" s="97">
        <f t="shared" si="15"/>
        <v>7.6576240249836137E-4</v>
      </c>
      <c r="J385" s="98">
        <v>0</v>
      </c>
      <c r="K385" s="98">
        <v>0</v>
      </c>
      <c r="L385" s="103">
        <f t="shared" si="16"/>
        <v>0</v>
      </c>
      <c r="M385" s="98">
        <v>0</v>
      </c>
      <c r="N385" s="99"/>
    </row>
    <row r="386" spans="1:14" ht="26" x14ac:dyDescent="0.3">
      <c r="A386" s="95">
        <f t="shared" si="17"/>
        <v>382</v>
      </c>
      <c r="B386" s="95" t="s">
        <v>214</v>
      </c>
      <c r="C386" s="99" t="s">
        <v>1218</v>
      </c>
      <c r="D386" s="96">
        <v>43509</v>
      </c>
      <c r="E386" s="104">
        <v>444762</v>
      </c>
      <c r="F386" s="104">
        <v>444762</v>
      </c>
      <c r="G386" s="104">
        <v>34979.314524785012</v>
      </c>
      <c r="H386" s="86" t="s">
        <v>840</v>
      </c>
      <c r="I386" s="97">
        <f t="shared" si="15"/>
        <v>1.0768949186593948E-3</v>
      </c>
      <c r="J386" s="98">
        <v>0</v>
      </c>
      <c r="K386" s="98">
        <v>0</v>
      </c>
      <c r="L386" s="103">
        <f t="shared" si="16"/>
        <v>0</v>
      </c>
      <c r="M386" s="98">
        <v>0</v>
      </c>
      <c r="N386" s="99"/>
    </row>
    <row r="387" spans="1:14" ht="26" x14ac:dyDescent="0.3">
      <c r="A387" s="95">
        <f t="shared" si="17"/>
        <v>383</v>
      </c>
      <c r="B387" s="95" t="s">
        <v>214</v>
      </c>
      <c r="C387" s="99" t="s">
        <v>1219</v>
      </c>
      <c r="D387" s="96">
        <v>43509</v>
      </c>
      <c r="E387" s="104">
        <v>351825</v>
      </c>
      <c r="F387" s="104">
        <v>351825</v>
      </c>
      <c r="G387" s="104">
        <v>32478.81668758778</v>
      </c>
      <c r="H387" s="86" t="s">
        <v>840</v>
      </c>
      <c r="I387" s="97">
        <f t="shared" si="15"/>
        <v>8.5186808845481756E-4</v>
      </c>
      <c r="J387" s="98">
        <v>0</v>
      </c>
      <c r="K387" s="98">
        <v>0</v>
      </c>
      <c r="L387" s="103">
        <f t="shared" si="16"/>
        <v>0</v>
      </c>
      <c r="M387" s="98">
        <v>0</v>
      </c>
      <c r="N387" s="99"/>
    </row>
    <row r="388" spans="1:14" ht="26" x14ac:dyDescent="0.3">
      <c r="A388" s="95">
        <f t="shared" si="17"/>
        <v>384</v>
      </c>
      <c r="B388" s="95" t="s">
        <v>214</v>
      </c>
      <c r="C388" s="99" t="s">
        <v>1220</v>
      </c>
      <c r="D388" s="96">
        <v>43509</v>
      </c>
      <c r="E388" s="104">
        <v>353005</v>
      </c>
      <c r="F388" s="104">
        <v>353005</v>
      </c>
      <c r="G388" s="104">
        <v>29790.483615799378</v>
      </c>
      <c r="H388" s="86" t="s">
        <v>840</v>
      </c>
      <c r="I388" s="97">
        <f t="shared" si="15"/>
        <v>8.5472520305547616E-4</v>
      </c>
      <c r="J388" s="98">
        <v>0</v>
      </c>
      <c r="K388" s="98">
        <v>0</v>
      </c>
      <c r="L388" s="103">
        <f t="shared" si="16"/>
        <v>0</v>
      </c>
      <c r="M388" s="98">
        <v>0</v>
      </c>
      <c r="N388" s="99"/>
    </row>
    <row r="389" spans="1:14" ht="26" x14ac:dyDescent="0.3">
      <c r="A389" s="95">
        <f t="shared" si="17"/>
        <v>385</v>
      </c>
      <c r="B389" s="95" t="s">
        <v>214</v>
      </c>
      <c r="C389" s="99" t="s">
        <v>1221</v>
      </c>
      <c r="D389" s="96">
        <v>43509</v>
      </c>
      <c r="E389" s="104">
        <v>331157</v>
      </c>
      <c r="F389" s="104">
        <v>331157</v>
      </c>
      <c r="G389" s="104">
        <v>30930.490754375805</v>
      </c>
      <c r="H389" s="86" t="s">
        <v>840</v>
      </c>
      <c r="I389" s="97">
        <f t="shared" si="15"/>
        <v>8.0182499983921557E-4</v>
      </c>
      <c r="J389" s="98">
        <v>0</v>
      </c>
      <c r="K389" s="98">
        <v>0</v>
      </c>
      <c r="L389" s="103">
        <f t="shared" si="16"/>
        <v>0</v>
      </c>
      <c r="M389" s="98">
        <v>0</v>
      </c>
      <c r="N389" s="99"/>
    </row>
    <row r="390" spans="1:14" ht="26" x14ac:dyDescent="0.3">
      <c r="A390" s="95">
        <f t="shared" si="17"/>
        <v>386</v>
      </c>
      <c r="B390" s="95" t="s">
        <v>214</v>
      </c>
      <c r="C390" s="99" t="s">
        <v>1222</v>
      </c>
      <c r="D390" s="96">
        <v>43509</v>
      </c>
      <c r="E390" s="104">
        <v>210749</v>
      </c>
      <c r="F390" s="104">
        <v>210749</v>
      </c>
      <c r="G390" s="104">
        <v>25712.572891001146</v>
      </c>
      <c r="H390" s="86" t="s">
        <v>840</v>
      </c>
      <c r="I390" s="97">
        <f t="shared" ref="I390:I453" si="18">F390/$F$908</f>
        <v>5.1028308896117203E-4</v>
      </c>
      <c r="J390" s="98">
        <v>0</v>
      </c>
      <c r="K390" s="98">
        <v>0</v>
      </c>
      <c r="L390" s="103">
        <f t="shared" ref="L390:L453" si="19">E390-F390</f>
        <v>0</v>
      </c>
      <c r="M390" s="98">
        <v>0</v>
      </c>
      <c r="N390" s="99"/>
    </row>
    <row r="391" spans="1:14" ht="26" x14ac:dyDescent="0.3">
      <c r="A391" s="95">
        <f t="shared" ref="A391:A454" si="20">A390+1</f>
        <v>387</v>
      </c>
      <c r="B391" s="95" t="s">
        <v>214</v>
      </c>
      <c r="C391" s="99" t="s">
        <v>1223</v>
      </c>
      <c r="D391" s="96">
        <v>43509</v>
      </c>
      <c r="E391" s="104">
        <v>335474</v>
      </c>
      <c r="F391" s="104">
        <v>335474</v>
      </c>
      <c r="G391" s="104">
        <v>31064.970253490301</v>
      </c>
      <c r="H391" s="86" t="s">
        <v>840</v>
      </c>
      <c r="I391" s="97">
        <f t="shared" si="18"/>
        <v>8.1227768096721808E-4</v>
      </c>
      <c r="J391" s="98">
        <v>0</v>
      </c>
      <c r="K391" s="98">
        <v>0</v>
      </c>
      <c r="L391" s="103">
        <f t="shared" si="19"/>
        <v>0</v>
      </c>
      <c r="M391" s="98">
        <v>0</v>
      </c>
      <c r="N391" s="99"/>
    </row>
    <row r="392" spans="1:14" ht="26" x14ac:dyDescent="0.3">
      <c r="A392" s="95">
        <f t="shared" si="20"/>
        <v>388</v>
      </c>
      <c r="B392" s="95" t="s">
        <v>214</v>
      </c>
      <c r="C392" s="99" t="s">
        <v>1224</v>
      </c>
      <c r="D392" s="96">
        <v>43509</v>
      </c>
      <c r="E392" s="104">
        <v>270390</v>
      </c>
      <c r="F392" s="104">
        <v>270390</v>
      </c>
      <c r="G392" s="104">
        <v>28310.979390454166</v>
      </c>
      <c r="H392" s="86" t="s">
        <v>840</v>
      </c>
      <c r="I392" s="97">
        <f t="shared" si="18"/>
        <v>6.5469086175598133E-4</v>
      </c>
      <c r="J392" s="98">
        <v>0</v>
      </c>
      <c r="K392" s="98">
        <v>0</v>
      </c>
      <c r="L392" s="103">
        <f t="shared" si="19"/>
        <v>0</v>
      </c>
      <c r="M392" s="98">
        <v>0</v>
      </c>
      <c r="N392" s="99"/>
    </row>
    <row r="393" spans="1:14" ht="26" x14ac:dyDescent="0.3">
      <c r="A393" s="95">
        <f t="shared" si="20"/>
        <v>389</v>
      </c>
      <c r="B393" s="95" t="s">
        <v>214</v>
      </c>
      <c r="C393" s="99" t="s">
        <v>1225</v>
      </c>
      <c r="D393" s="96">
        <v>43509</v>
      </c>
      <c r="E393" s="104">
        <v>261226</v>
      </c>
      <c r="F393" s="104">
        <v>261226</v>
      </c>
      <c r="G393" s="104">
        <v>28138.945463830445</v>
      </c>
      <c r="H393" s="86" t="s">
        <v>840</v>
      </c>
      <c r="I393" s="97">
        <f t="shared" si="18"/>
        <v>6.3250221921324007E-4</v>
      </c>
      <c r="J393" s="98">
        <v>0</v>
      </c>
      <c r="K393" s="98">
        <v>0</v>
      </c>
      <c r="L393" s="103">
        <f t="shared" si="19"/>
        <v>0</v>
      </c>
      <c r="M393" s="98">
        <v>0</v>
      </c>
      <c r="N393" s="99"/>
    </row>
    <row r="394" spans="1:14" ht="26" x14ac:dyDescent="0.3">
      <c r="A394" s="95">
        <f t="shared" si="20"/>
        <v>390</v>
      </c>
      <c r="B394" s="95" t="s">
        <v>214</v>
      </c>
      <c r="C394" s="99" t="s">
        <v>1226</v>
      </c>
      <c r="D394" s="96">
        <v>43509</v>
      </c>
      <c r="E394" s="104">
        <v>215374</v>
      </c>
      <c r="F394" s="104">
        <v>215374</v>
      </c>
      <c r="G394" s="104">
        <v>23978.091455476875</v>
      </c>
      <c r="H394" s="86" t="s">
        <v>840</v>
      </c>
      <c r="I394" s="97">
        <f t="shared" si="18"/>
        <v>5.2148152542561758E-4</v>
      </c>
      <c r="J394" s="98">
        <v>0</v>
      </c>
      <c r="K394" s="98">
        <v>0</v>
      </c>
      <c r="L394" s="103">
        <f t="shared" si="19"/>
        <v>0</v>
      </c>
      <c r="M394" s="98">
        <v>0</v>
      </c>
      <c r="N394" s="99"/>
    </row>
    <row r="395" spans="1:14" ht="26" x14ac:dyDescent="0.3">
      <c r="A395" s="95">
        <f t="shared" si="20"/>
        <v>391</v>
      </c>
      <c r="B395" s="95" t="s">
        <v>214</v>
      </c>
      <c r="C395" s="99" t="s">
        <v>1227</v>
      </c>
      <c r="D395" s="96">
        <v>43509</v>
      </c>
      <c r="E395" s="104">
        <v>200873</v>
      </c>
      <c r="F395" s="104">
        <v>200873</v>
      </c>
      <c r="G395" s="104">
        <v>24269.710374225433</v>
      </c>
      <c r="H395" s="86" t="s">
        <v>840</v>
      </c>
      <c r="I395" s="97">
        <f t="shared" si="18"/>
        <v>4.8637049252379613E-4</v>
      </c>
      <c r="J395" s="98">
        <v>0</v>
      </c>
      <c r="K395" s="98">
        <v>0</v>
      </c>
      <c r="L395" s="103">
        <f t="shared" si="19"/>
        <v>0</v>
      </c>
      <c r="M395" s="98">
        <v>0</v>
      </c>
      <c r="N395" s="99"/>
    </row>
    <row r="396" spans="1:14" ht="26" x14ac:dyDescent="0.3">
      <c r="A396" s="95">
        <f t="shared" si="20"/>
        <v>392</v>
      </c>
      <c r="B396" s="95" t="s">
        <v>214</v>
      </c>
      <c r="C396" s="99" t="s">
        <v>1228</v>
      </c>
      <c r="D396" s="96">
        <v>43509</v>
      </c>
      <c r="E396" s="104">
        <v>211741</v>
      </c>
      <c r="F396" s="104">
        <v>211741</v>
      </c>
      <c r="G396" s="104">
        <v>25063.881278669898</v>
      </c>
      <c r="H396" s="86" t="s">
        <v>840</v>
      </c>
      <c r="I396" s="97">
        <f t="shared" si="18"/>
        <v>5.1268500225257316E-4</v>
      </c>
      <c r="J396" s="98">
        <v>0</v>
      </c>
      <c r="K396" s="98">
        <v>0</v>
      </c>
      <c r="L396" s="103">
        <f t="shared" si="19"/>
        <v>0</v>
      </c>
      <c r="M396" s="98">
        <v>0</v>
      </c>
      <c r="N396" s="99"/>
    </row>
    <row r="397" spans="1:14" ht="26" x14ac:dyDescent="0.3">
      <c r="A397" s="95">
        <f t="shared" si="20"/>
        <v>393</v>
      </c>
      <c r="B397" s="95" t="s">
        <v>214</v>
      </c>
      <c r="C397" s="99" t="s">
        <v>1229</v>
      </c>
      <c r="D397" s="96">
        <v>43509</v>
      </c>
      <c r="E397" s="104">
        <v>209693</v>
      </c>
      <c r="F397" s="104">
        <v>209693</v>
      </c>
      <c r="G397" s="104">
        <v>24562.464653224986</v>
      </c>
      <c r="H397" s="86" t="s">
        <v>840</v>
      </c>
      <c r="I397" s="97">
        <f t="shared" si="18"/>
        <v>5.0772621352193864E-4</v>
      </c>
      <c r="J397" s="98">
        <v>0</v>
      </c>
      <c r="K397" s="98">
        <v>0</v>
      </c>
      <c r="L397" s="103">
        <f t="shared" si="19"/>
        <v>0</v>
      </c>
      <c r="M397" s="98">
        <v>0</v>
      </c>
      <c r="N397" s="99"/>
    </row>
    <row r="398" spans="1:14" ht="26" x14ac:dyDescent="0.3">
      <c r="A398" s="95">
        <f t="shared" si="20"/>
        <v>394</v>
      </c>
      <c r="B398" s="95" t="s">
        <v>214</v>
      </c>
      <c r="C398" s="99" t="s">
        <v>1230</v>
      </c>
      <c r="D398" s="96">
        <v>43509</v>
      </c>
      <c r="E398" s="104">
        <v>216128</v>
      </c>
      <c r="F398" s="104">
        <v>216128</v>
      </c>
      <c r="G398" s="104">
        <v>25063.881278669898</v>
      </c>
      <c r="H398" s="86" t="s">
        <v>840</v>
      </c>
      <c r="I398" s="97">
        <f t="shared" si="18"/>
        <v>5.233071732297671E-4</v>
      </c>
      <c r="J398" s="98">
        <v>0</v>
      </c>
      <c r="K398" s="98">
        <v>0</v>
      </c>
      <c r="L398" s="103">
        <f t="shared" si="19"/>
        <v>0</v>
      </c>
      <c r="M398" s="98">
        <v>0</v>
      </c>
      <c r="N398" s="99"/>
    </row>
    <row r="399" spans="1:14" ht="26" x14ac:dyDescent="0.3">
      <c r="A399" s="95">
        <f t="shared" si="20"/>
        <v>395</v>
      </c>
      <c r="B399" s="95" t="s">
        <v>214</v>
      </c>
      <c r="C399" s="99" t="s">
        <v>1231</v>
      </c>
      <c r="D399" s="96">
        <v>43509</v>
      </c>
      <c r="E399" s="104">
        <v>203780</v>
      </c>
      <c r="F399" s="104">
        <v>203780</v>
      </c>
      <c r="G399" s="104">
        <v>24726.21464043203</v>
      </c>
      <c r="H399" s="86" t="s">
        <v>840</v>
      </c>
      <c r="I399" s="97">
        <f t="shared" si="18"/>
        <v>4.9340916383236759E-4</v>
      </c>
      <c r="J399" s="98">
        <v>0</v>
      </c>
      <c r="K399" s="98">
        <v>0</v>
      </c>
      <c r="L399" s="103">
        <f t="shared" si="19"/>
        <v>0</v>
      </c>
      <c r="M399" s="98">
        <v>0</v>
      </c>
      <c r="N399" s="99"/>
    </row>
    <row r="400" spans="1:14" ht="26" x14ac:dyDescent="0.3">
      <c r="A400" s="95">
        <f t="shared" si="20"/>
        <v>396</v>
      </c>
      <c r="B400" s="95" t="s">
        <v>214</v>
      </c>
      <c r="C400" s="99" t="s">
        <v>1232</v>
      </c>
      <c r="D400" s="96">
        <v>43509</v>
      </c>
      <c r="E400" s="104">
        <v>225344</v>
      </c>
      <c r="F400" s="104">
        <v>225344</v>
      </c>
      <c r="G400" s="104">
        <v>24562.464653224986</v>
      </c>
      <c r="H400" s="86" t="s">
        <v>840</v>
      </c>
      <c r="I400" s="97">
        <f t="shared" si="18"/>
        <v>5.4562172251762216E-4</v>
      </c>
      <c r="J400" s="98">
        <v>0</v>
      </c>
      <c r="K400" s="98">
        <v>0</v>
      </c>
      <c r="L400" s="103">
        <f t="shared" si="19"/>
        <v>0</v>
      </c>
      <c r="M400" s="98">
        <v>0</v>
      </c>
      <c r="N400" s="99"/>
    </row>
    <row r="401" spans="1:14" ht="26" x14ac:dyDescent="0.3">
      <c r="A401" s="95">
        <f t="shared" si="20"/>
        <v>397</v>
      </c>
      <c r="B401" s="95" t="s">
        <v>214</v>
      </c>
      <c r="C401" s="99" t="s">
        <v>1233</v>
      </c>
      <c r="D401" s="96">
        <v>43509</v>
      </c>
      <c r="E401" s="104">
        <v>312608</v>
      </c>
      <c r="F401" s="104">
        <v>312608</v>
      </c>
      <c r="G401" s="104">
        <v>35788.442099379667</v>
      </c>
      <c r="H401" s="86" t="s">
        <v>840</v>
      </c>
      <c r="I401" s="97">
        <f t="shared" si="18"/>
        <v>7.5691261108699957E-4</v>
      </c>
      <c r="J401" s="98">
        <v>0</v>
      </c>
      <c r="K401" s="98">
        <v>0</v>
      </c>
      <c r="L401" s="103">
        <f t="shared" si="19"/>
        <v>0</v>
      </c>
      <c r="M401" s="98">
        <v>0</v>
      </c>
      <c r="N401" s="99"/>
    </row>
    <row r="402" spans="1:14" ht="26" x14ac:dyDescent="0.3">
      <c r="A402" s="95">
        <f t="shared" si="20"/>
        <v>398</v>
      </c>
      <c r="B402" s="95" t="s">
        <v>214</v>
      </c>
      <c r="C402" s="99" t="s">
        <v>1234</v>
      </c>
      <c r="D402" s="96">
        <v>43509</v>
      </c>
      <c r="E402" s="104">
        <v>292205</v>
      </c>
      <c r="F402" s="104">
        <v>292205</v>
      </c>
      <c r="G402" s="104">
        <v>29586.500863557176</v>
      </c>
      <c r="H402" s="86" t="s">
        <v>840</v>
      </c>
      <c r="I402" s="97">
        <f t="shared" si="18"/>
        <v>7.0751116261476581E-4</v>
      </c>
      <c r="J402" s="98">
        <v>0</v>
      </c>
      <c r="K402" s="98">
        <v>0</v>
      </c>
      <c r="L402" s="103">
        <f t="shared" si="19"/>
        <v>0</v>
      </c>
      <c r="M402" s="98">
        <v>0</v>
      </c>
      <c r="N402" s="99"/>
    </row>
    <row r="403" spans="1:14" ht="26" x14ac:dyDescent="0.3">
      <c r="A403" s="95">
        <f t="shared" si="20"/>
        <v>399</v>
      </c>
      <c r="B403" s="95" t="s">
        <v>214</v>
      </c>
      <c r="C403" s="99" t="s">
        <v>1235</v>
      </c>
      <c r="D403" s="96">
        <v>43509</v>
      </c>
      <c r="E403" s="104">
        <v>807698</v>
      </c>
      <c r="F403" s="104">
        <v>807698</v>
      </c>
      <c r="G403" s="104">
        <v>19196</v>
      </c>
      <c r="H403" s="86" t="s">
        <v>840</v>
      </c>
      <c r="I403" s="97">
        <f t="shared" si="18"/>
        <v>1.9556658887480401E-3</v>
      </c>
      <c r="J403" s="98">
        <v>0</v>
      </c>
      <c r="K403" s="98">
        <v>0</v>
      </c>
      <c r="L403" s="103">
        <f t="shared" si="19"/>
        <v>0</v>
      </c>
      <c r="M403" s="98">
        <v>0</v>
      </c>
      <c r="N403" s="99"/>
    </row>
    <row r="404" spans="1:14" ht="26" x14ac:dyDescent="0.3">
      <c r="A404" s="95">
        <f t="shared" si="20"/>
        <v>400</v>
      </c>
      <c r="B404" s="95" t="s">
        <v>214</v>
      </c>
      <c r="C404" s="99" t="s">
        <v>1236</v>
      </c>
      <c r="D404" s="96">
        <v>43509</v>
      </c>
      <c r="E404" s="104">
        <v>298590</v>
      </c>
      <c r="F404" s="104">
        <v>298590</v>
      </c>
      <c r="G404" s="104">
        <v>25857.810916663457</v>
      </c>
      <c r="H404" s="86" t="s">
        <v>840</v>
      </c>
      <c r="I404" s="97">
        <f t="shared" si="18"/>
        <v>7.2297105814460023E-4</v>
      </c>
      <c r="J404" s="98">
        <v>0</v>
      </c>
      <c r="K404" s="98">
        <v>0</v>
      </c>
      <c r="L404" s="103">
        <f t="shared" si="19"/>
        <v>0</v>
      </c>
      <c r="M404" s="98">
        <v>0</v>
      </c>
      <c r="N404" s="99"/>
    </row>
    <row r="405" spans="1:14" ht="26" x14ac:dyDescent="0.3">
      <c r="A405" s="95">
        <f t="shared" si="20"/>
        <v>401</v>
      </c>
      <c r="B405" s="95" t="s">
        <v>214</v>
      </c>
      <c r="C405" s="99" t="s">
        <v>1237</v>
      </c>
      <c r="D405" s="96">
        <v>43509</v>
      </c>
      <c r="E405" s="104">
        <v>1708107.9032258065</v>
      </c>
      <c r="F405" s="104">
        <v>1708107.9032258065</v>
      </c>
      <c r="G405" s="104">
        <v>282880.90322580643</v>
      </c>
      <c r="H405" s="86" t="s">
        <v>840</v>
      </c>
      <c r="I405" s="97">
        <f t="shared" si="18"/>
        <v>4.1358135845819214E-3</v>
      </c>
      <c r="J405" s="98">
        <v>0</v>
      </c>
      <c r="K405" s="98">
        <v>0</v>
      </c>
      <c r="L405" s="103">
        <f t="shared" si="19"/>
        <v>0</v>
      </c>
      <c r="M405" s="98">
        <v>0</v>
      </c>
      <c r="N405" s="99"/>
    </row>
    <row r="406" spans="1:14" ht="26" x14ac:dyDescent="0.3">
      <c r="A406" s="95">
        <f t="shared" si="20"/>
        <v>402</v>
      </c>
      <c r="B406" s="95" t="s">
        <v>214</v>
      </c>
      <c r="C406" s="99" t="s">
        <v>1238</v>
      </c>
      <c r="D406" s="96">
        <v>43509</v>
      </c>
      <c r="E406" s="104">
        <v>2650835.6724565756</v>
      </c>
      <c r="F406" s="104">
        <v>2650835.6724565756</v>
      </c>
      <c r="G406" s="104">
        <v>190839.77496965142</v>
      </c>
      <c r="H406" s="86" t="s">
        <v>840</v>
      </c>
      <c r="I406" s="97">
        <f t="shared" si="18"/>
        <v>6.418424833662827E-3</v>
      </c>
      <c r="J406" s="98">
        <v>0</v>
      </c>
      <c r="K406" s="98">
        <v>0</v>
      </c>
      <c r="L406" s="103">
        <f t="shared" si="19"/>
        <v>0</v>
      </c>
      <c r="M406" s="98">
        <v>0</v>
      </c>
      <c r="N406" s="99"/>
    </row>
    <row r="407" spans="1:14" ht="26" x14ac:dyDescent="0.3">
      <c r="A407" s="95">
        <f t="shared" si="20"/>
        <v>403</v>
      </c>
      <c r="B407" s="95" t="s">
        <v>214</v>
      </c>
      <c r="C407" s="99" t="s">
        <v>1239</v>
      </c>
      <c r="D407" s="96">
        <v>43509</v>
      </c>
      <c r="E407" s="104">
        <v>1312030.287841191</v>
      </c>
      <c r="F407" s="104">
        <v>1312030.287841191</v>
      </c>
      <c r="G407" s="104">
        <v>150944.70344397714</v>
      </c>
      <c r="H407" s="86" t="s">
        <v>840</v>
      </c>
      <c r="I407" s="97">
        <f t="shared" si="18"/>
        <v>3.1767973660146369E-3</v>
      </c>
      <c r="J407" s="98">
        <v>0</v>
      </c>
      <c r="K407" s="98">
        <v>0</v>
      </c>
      <c r="L407" s="103">
        <f t="shared" si="19"/>
        <v>0</v>
      </c>
      <c r="M407" s="98">
        <v>0</v>
      </c>
      <c r="N407" s="99"/>
    </row>
    <row r="408" spans="1:14" ht="26" x14ac:dyDescent="0.3">
      <c r="A408" s="95">
        <f t="shared" si="20"/>
        <v>404</v>
      </c>
      <c r="B408" s="95" t="s">
        <v>214</v>
      </c>
      <c r="C408" s="99" t="s">
        <v>1240</v>
      </c>
      <c r="D408" s="96">
        <v>43509</v>
      </c>
      <c r="E408" s="104">
        <v>1563116.5607940448</v>
      </c>
      <c r="F408" s="104">
        <v>1563116.5607940448</v>
      </c>
      <c r="G408" s="104">
        <v>124465.12779099215</v>
      </c>
      <c r="H408" s="86" t="s">
        <v>840</v>
      </c>
      <c r="I408" s="97">
        <f t="shared" si="18"/>
        <v>3.7847484308269497E-3</v>
      </c>
      <c r="J408" s="98">
        <v>0</v>
      </c>
      <c r="K408" s="98">
        <v>0</v>
      </c>
      <c r="L408" s="103">
        <f t="shared" si="19"/>
        <v>0</v>
      </c>
      <c r="M408" s="98">
        <v>0</v>
      </c>
      <c r="N408" s="99"/>
    </row>
    <row r="409" spans="1:14" ht="26" x14ac:dyDescent="0.3">
      <c r="A409" s="95">
        <f t="shared" si="20"/>
        <v>405</v>
      </c>
      <c r="B409" s="95" t="s">
        <v>214</v>
      </c>
      <c r="C409" s="99" t="s">
        <v>1241</v>
      </c>
      <c r="D409" s="96">
        <v>43509</v>
      </c>
      <c r="E409" s="104">
        <v>1427675.8684863523</v>
      </c>
      <c r="F409" s="104">
        <v>1427675.8684863523</v>
      </c>
      <c r="G409" s="104">
        <v>122556.28408913843</v>
      </c>
      <c r="H409" s="86" t="s">
        <v>840</v>
      </c>
      <c r="I409" s="97">
        <f t="shared" si="18"/>
        <v>3.4568081092035542E-3</v>
      </c>
      <c r="J409" s="98">
        <v>0</v>
      </c>
      <c r="K409" s="98">
        <v>0</v>
      </c>
      <c r="L409" s="103">
        <f t="shared" si="19"/>
        <v>0</v>
      </c>
      <c r="M409" s="98">
        <v>0</v>
      </c>
      <c r="N409" s="99"/>
    </row>
    <row r="410" spans="1:14" ht="26" x14ac:dyDescent="0.3">
      <c r="A410" s="95">
        <f t="shared" si="20"/>
        <v>406</v>
      </c>
      <c r="B410" s="95" t="s">
        <v>214</v>
      </c>
      <c r="C410" s="99" t="s">
        <v>1242</v>
      </c>
      <c r="D410" s="96">
        <v>43509</v>
      </c>
      <c r="E410" s="104">
        <v>1142687.9379652606</v>
      </c>
      <c r="F410" s="104">
        <v>1142687.9379652606</v>
      </c>
      <c r="G410" s="104">
        <v>94571.393688981319</v>
      </c>
      <c r="H410" s="86" t="s">
        <v>840</v>
      </c>
      <c r="I410" s="97">
        <f t="shared" si="18"/>
        <v>2.7667715182685816E-3</v>
      </c>
      <c r="J410" s="98">
        <v>0</v>
      </c>
      <c r="K410" s="98">
        <v>0</v>
      </c>
      <c r="L410" s="103">
        <f t="shared" si="19"/>
        <v>0</v>
      </c>
      <c r="M410" s="98">
        <v>0</v>
      </c>
      <c r="N410" s="99"/>
    </row>
    <row r="411" spans="1:14" ht="26" x14ac:dyDescent="0.3">
      <c r="A411" s="95">
        <f t="shared" si="20"/>
        <v>407</v>
      </c>
      <c r="B411" s="95" t="s">
        <v>214</v>
      </c>
      <c r="C411" s="99" t="s">
        <v>1243</v>
      </c>
      <c r="D411" s="96">
        <v>43509</v>
      </c>
      <c r="E411" s="104">
        <v>919350.66997518612</v>
      </c>
      <c r="F411" s="104">
        <v>919350.66997518612</v>
      </c>
      <c r="G411" s="104">
        <v>79910.254519245951</v>
      </c>
      <c r="H411" s="86" t="s">
        <v>840</v>
      </c>
      <c r="I411" s="97">
        <f t="shared" si="18"/>
        <v>2.2260086629756772E-3</v>
      </c>
      <c r="J411" s="98">
        <v>0</v>
      </c>
      <c r="K411" s="98">
        <v>0</v>
      </c>
      <c r="L411" s="103">
        <f t="shared" si="19"/>
        <v>0</v>
      </c>
      <c r="M411" s="98">
        <v>0</v>
      </c>
      <c r="N411" s="99"/>
    </row>
    <row r="412" spans="1:14" ht="26" x14ac:dyDescent="0.3">
      <c r="A412" s="95">
        <f t="shared" si="20"/>
        <v>408</v>
      </c>
      <c r="B412" s="95" t="s">
        <v>214</v>
      </c>
      <c r="C412" s="99" t="s">
        <v>1244</v>
      </c>
      <c r="D412" s="96">
        <v>43509</v>
      </c>
      <c r="E412" s="104">
        <v>1245590.1066997517</v>
      </c>
      <c r="F412" s="104">
        <v>1245590.1066997517</v>
      </c>
      <c r="G412" s="104">
        <v>113988.27871279434</v>
      </c>
      <c r="H412" s="86" t="s">
        <v>840</v>
      </c>
      <c r="I412" s="97">
        <f t="shared" si="18"/>
        <v>3.0159268477014133E-3</v>
      </c>
      <c r="J412" s="98">
        <v>0</v>
      </c>
      <c r="K412" s="98">
        <v>0</v>
      </c>
      <c r="L412" s="103">
        <f t="shared" si="19"/>
        <v>0</v>
      </c>
      <c r="M412" s="98">
        <v>0</v>
      </c>
      <c r="N412" s="99"/>
    </row>
    <row r="413" spans="1:14" ht="26" x14ac:dyDescent="0.3">
      <c r="A413" s="95">
        <f t="shared" si="20"/>
        <v>409</v>
      </c>
      <c r="B413" s="95" t="s">
        <v>214</v>
      </c>
      <c r="C413" s="99" t="s">
        <v>1245</v>
      </c>
      <c r="D413" s="96">
        <v>43509</v>
      </c>
      <c r="E413" s="104">
        <v>118982.31034946236</v>
      </c>
      <c r="F413" s="104">
        <v>118982.31034946236</v>
      </c>
      <c r="G413" s="104">
        <v>57441.69806763305</v>
      </c>
      <c r="H413" s="86" t="s">
        <v>840</v>
      </c>
      <c r="I413" s="97">
        <f t="shared" si="18"/>
        <v>2.8808991196570559E-4</v>
      </c>
      <c r="J413" s="98">
        <v>0</v>
      </c>
      <c r="K413" s="98">
        <v>0</v>
      </c>
      <c r="L413" s="103">
        <f t="shared" si="19"/>
        <v>0</v>
      </c>
      <c r="M413" s="98">
        <v>0</v>
      </c>
      <c r="N413" s="99"/>
    </row>
    <row r="414" spans="1:14" ht="26" x14ac:dyDescent="0.3">
      <c r="A414" s="95">
        <f t="shared" si="20"/>
        <v>410</v>
      </c>
      <c r="B414" s="95" t="s">
        <v>214</v>
      </c>
      <c r="C414" s="99" t="s">
        <v>1246</v>
      </c>
      <c r="D414" s="96">
        <v>43509</v>
      </c>
      <c r="E414" s="104">
        <v>698665.52340777498</v>
      </c>
      <c r="F414" s="104">
        <v>698665.52340777498</v>
      </c>
      <c r="G414" s="104">
        <v>69017.370272355067</v>
      </c>
      <c r="H414" s="86" t="s">
        <v>840</v>
      </c>
      <c r="I414" s="97">
        <f t="shared" si="18"/>
        <v>1.6916673456822736E-3</v>
      </c>
      <c r="J414" s="98">
        <v>0</v>
      </c>
      <c r="K414" s="98">
        <v>0</v>
      </c>
      <c r="L414" s="103">
        <f t="shared" si="19"/>
        <v>0</v>
      </c>
      <c r="M414" s="98">
        <v>0</v>
      </c>
      <c r="N414" s="99"/>
    </row>
    <row r="415" spans="1:14" ht="26" x14ac:dyDescent="0.3">
      <c r="A415" s="95">
        <f t="shared" si="20"/>
        <v>411</v>
      </c>
      <c r="B415" s="95" t="s">
        <v>214</v>
      </c>
      <c r="C415" s="99" t="s">
        <v>1247</v>
      </c>
      <c r="D415" s="96">
        <v>43509</v>
      </c>
      <c r="E415" s="104">
        <v>1108729.2903225806</v>
      </c>
      <c r="F415" s="104">
        <v>1108729.2903225806</v>
      </c>
      <c r="G415" s="104">
        <v>81446.923874084663</v>
      </c>
      <c r="H415" s="86" t="s">
        <v>840</v>
      </c>
      <c r="I415" s="97">
        <f t="shared" si="18"/>
        <v>2.6845480030155992E-3</v>
      </c>
      <c r="J415" s="98">
        <v>0</v>
      </c>
      <c r="K415" s="98">
        <v>0</v>
      </c>
      <c r="L415" s="103">
        <f t="shared" si="19"/>
        <v>0</v>
      </c>
      <c r="M415" s="98">
        <v>0</v>
      </c>
      <c r="N415" s="99"/>
    </row>
    <row r="416" spans="1:14" ht="26" x14ac:dyDescent="0.3">
      <c r="A416" s="95">
        <f t="shared" si="20"/>
        <v>412</v>
      </c>
      <c r="B416" s="95" t="s">
        <v>214</v>
      </c>
      <c r="C416" s="99" t="s">
        <v>1248</v>
      </c>
      <c r="D416" s="96">
        <v>43509</v>
      </c>
      <c r="E416" s="104">
        <v>335715.44946236559</v>
      </c>
      <c r="F416" s="104">
        <v>335715.44946236559</v>
      </c>
      <c r="G416" s="104">
        <v>15331.125</v>
      </c>
      <c r="H416" s="86" t="s">
        <v>840</v>
      </c>
      <c r="I416" s="97">
        <f t="shared" si="18"/>
        <v>8.128622985809857E-4</v>
      </c>
      <c r="J416" s="98">
        <v>0</v>
      </c>
      <c r="K416" s="98">
        <v>0</v>
      </c>
      <c r="L416" s="103">
        <f t="shared" si="19"/>
        <v>0</v>
      </c>
      <c r="M416" s="98">
        <v>0</v>
      </c>
      <c r="N416" s="99"/>
    </row>
    <row r="417" spans="1:14" ht="26" x14ac:dyDescent="0.3">
      <c r="A417" s="95">
        <f t="shared" si="20"/>
        <v>413</v>
      </c>
      <c r="B417" s="95" t="s">
        <v>214</v>
      </c>
      <c r="C417" s="99" t="s">
        <v>1249</v>
      </c>
      <c r="D417" s="96">
        <v>43509</v>
      </c>
      <c r="E417" s="104">
        <v>853887.50107526884</v>
      </c>
      <c r="F417" s="104">
        <v>853887.50107526884</v>
      </c>
      <c r="G417" s="104">
        <v>18794.25</v>
      </c>
      <c r="H417" s="86" t="s">
        <v>840</v>
      </c>
      <c r="I417" s="97">
        <f t="shared" si="18"/>
        <v>2.0675037683406533E-3</v>
      </c>
      <c r="J417" s="98">
        <v>0</v>
      </c>
      <c r="K417" s="98">
        <v>0</v>
      </c>
      <c r="L417" s="103">
        <f t="shared" si="19"/>
        <v>0</v>
      </c>
      <c r="M417" s="98">
        <v>0</v>
      </c>
      <c r="N417" s="99"/>
    </row>
    <row r="418" spans="1:14" ht="26" x14ac:dyDescent="0.3">
      <c r="A418" s="95">
        <f t="shared" si="20"/>
        <v>414</v>
      </c>
      <c r="B418" s="95" t="s">
        <v>214</v>
      </c>
      <c r="C418" s="99" t="s">
        <v>1250</v>
      </c>
      <c r="D418" s="96">
        <v>43509</v>
      </c>
      <c r="E418" s="104">
        <v>1092251.8808933003</v>
      </c>
      <c r="F418" s="104">
        <v>1092251.8808933003</v>
      </c>
      <c r="G418" s="104">
        <v>93637.302906342724</v>
      </c>
      <c r="H418" s="86" t="s">
        <v>840</v>
      </c>
      <c r="I418" s="97">
        <f t="shared" si="18"/>
        <v>2.6446515224550697E-3</v>
      </c>
      <c r="J418" s="98">
        <v>0</v>
      </c>
      <c r="K418" s="98">
        <v>0</v>
      </c>
      <c r="L418" s="103">
        <f t="shared" si="19"/>
        <v>0</v>
      </c>
      <c r="M418" s="98">
        <v>0</v>
      </c>
      <c r="N418" s="99"/>
    </row>
    <row r="419" spans="1:14" ht="26" x14ac:dyDescent="0.3">
      <c r="A419" s="95">
        <f t="shared" si="20"/>
        <v>415</v>
      </c>
      <c r="B419" s="95" t="s">
        <v>214</v>
      </c>
      <c r="C419" s="99" t="s">
        <v>1251</v>
      </c>
      <c r="D419" s="96">
        <v>43509</v>
      </c>
      <c r="E419" s="104">
        <v>841343.76674937969</v>
      </c>
      <c r="F419" s="104">
        <v>841343.76674937969</v>
      </c>
      <c r="G419" s="104">
        <v>65841.079788063158</v>
      </c>
      <c r="H419" s="86" t="s">
        <v>840</v>
      </c>
      <c r="I419" s="97">
        <f t="shared" si="18"/>
        <v>2.0371318306378742E-3</v>
      </c>
      <c r="J419" s="98">
        <v>0</v>
      </c>
      <c r="K419" s="98">
        <v>0</v>
      </c>
      <c r="L419" s="103">
        <f t="shared" si="19"/>
        <v>0</v>
      </c>
      <c r="M419" s="98">
        <v>0</v>
      </c>
      <c r="N419" s="99"/>
    </row>
    <row r="420" spans="1:14" ht="26" x14ac:dyDescent="0.3">
      <c r="A420" s="95">
        <f t="shared" si="20"/>
        <v>416</v>
      </c>
      <c r="B420" s="95" t="s">
        <v>214</v>
      </c>
      <c r="C420" s="99" t="s">
        <v>1252</v>
      </c>
      <c r="D420" s="96">
        <v>43509</v>
      </c>
      <c r="E420" s="104">
        <v>805181.33995037223</v>
      </c>
      <c r="F420" s="104">
        <v>805181.33995037223</v>
      </c>
      <c r="G420" s="104">
        <v>64081.483991386718</v>
      </c>
      <c r="H420" s="86" t="s">
        <v>840</v>
      </c>
      <c r="I420" s="97">
        <f t="shared" si="18"/>
        <v>1.9495723411440695E-3</v>
      </c>
      <c r="J420" s="98">
        <v>0</v>
      </c>
      <c r="K420" s="98">
        <v>0</v>
      </c>
      <c r="L420" s="103">
        <f t="shared" si="19"/>
        <v>0</v>
      </c>
      <c r="M420" s="98">
        <v>0</v>
      </c>
      <c r="N420" s="99"/>
    </row>
    <row r="421" spans="1:14" ht="26" x14ac:dyDescent="0.3">
      <c r="A421" s="95">
        <f t="shared" si="20"/>
        <v>417</v>
      </c>
      <c r="B421" s="95" t="s">
        <v>214</v>
      </c>
      <c r="C421" s="99" t="s">
        <v>1253</v>
      </c>
      <c r="D421" s="96">
        <v>43509</v>
      </c>
      <c r="E421" s="104">
        <v>1064928.3399503722</v>
      </c>
      <c r="F421" s="104">
        <v>1064928.3399503722</v>
      </c>
      <c r="G421" s="104">
        <v>64081.483991386718</v>
      </c>
      <c r="H421" s="86" t="s">
        <v>840</v>
      </c>
      <c r="I421" s="97">
        <f t="shared" si="18"/>
        <v>2.5784934819722471E-3</v>
      </c>
      <c r="J421" s="98">
        <v>0</v>
      </c>
      <c r="K421" s="98">
        <v>0</v>
      </c>
      <c r="L421" s="103">
        <f t="shared" si="19"/>
        <v>0</v>
      </c>
      <c r="M421" s="98">
        <v>0</v>
      </c>
      <c r="N421" s="99"/>
    </row>
    <row r="422" spans="1:14" ht="26" x14ac:dyDescent="0.3">
      <c r="A422" s="95">
        <f t="shared" si="20"/>
        <v>418</v>
      </c>
      <c r="B422" s="95" t="s">
        <v>214</v>
      </c>
      <c r="C422" s="99" t="s">
        <v>1254</v>
      </c>
      <c r="D422" s="96">
        <v>43509</v>
      </c>
      <c r="E422" s="104">
        <v>933919.46650124062</v>
      </c>
      <c r="F422" s="104">
        <v>933919.46650124062</v>
      </c>
      <c r="G422" s="104">
        <v>76122.518856163515</v>
      </c>
      <c r="H422" s="86" t="s">
        <v>840</v>
      </c>
      <c r="I422" s="97">
        <f t="shared" si="18"/>
        <v>2.2612838504914514E-3</v>
      </c>
      <c r="J422" s="98">
        <v>0</v>
      </c>
      <c r="K422" s="98">
        <v>0</v>
      </c>
      <c r="L422" s="103">
        <f t="shared" si="19"/>
        <v>0</v>
      </c>
      <c r="M422" s="98">
        <v>0</v>
      </c>
      <c r="N422" s="99"/>
    </row>
    <row r="423" spans="1:14" ht="26" x14ac:dyDescent="0.3">
      <c r="A423" s="95">
        <f t="shared" si="20"/>
        <v>419</v>
      </c>
      <c r="B423" s="95" t="s">
        <v>214</v>
      </c>
      <c r="C423" s="99" t="s">
        <v>1255</v>
      </c>
      <c r="D423" s="96">
        <v>43509</v>
      </c>
      <c r="E423" s="104">
        <v>966267.45905707194</v>
      </c>
      <c r="F423" s="104">
        <v>966267.45905707194</v>
      </c>
      <c r="G423" s="104">
        <v>80468.564620475299</v>
      </c>
      <c r="H423" s="86" t="s">
        <v>840</v>
      </c>
      <c r="I423" s="97">
        <f t="shared" si="18"/>
        <v>2.33960751306201E-3</v>
      </c>
      <c r="J423" s="98">
        <v>0</v>
      </c>
      <c r="K423" s="98">
        <v>0</v>
      </c>
      <c r="L423" s="103">
        <f t="shared" si="19"/>
        <v>0</v>
      </c>
      <c r="M423" s="98">
        <v>0</v>
      </c>
      <c r="N423" s="99"/>
    </row>
    <row r="424" spans="1:14" ht="26" x14ac:dyDescent="0.3">
      <c r="A424" s="95">
        <f t="shared" si="20"/>
        <v>420</v>
      </c>
      <c r="B424" s="95" t="s">
        <v>214</v>
      </c>
      <c r="C424" s="99" t="s">
        <v>1256</v>
      </c>
      <c r="D424" s="96">
        <v>43509</v>
      </c>
      <c r="E424" s="104">
        <v>561359.25806451612</v>
      </c>
      <c r="F424" s="104">
        <v>561359.25806451612</v>
      </c>
      <c r="G424" s="104">
        <v>64081.540809568534</v>
      </c>
      <c r="H424" s="86" t="s">
        <v>840</v>
      </c>
      <c r="I424" s="97">
        <f t="shared" si="18"/>
        <v>1.3592099427381056E-3</v>
      </c>
      <c r="J424" s="98">
        <v>0</v>
      </c>
      <c r="K424" s="98">
        <v>0</v>
      </c>
      <c r="L424" s="103">
        <f t="shared" si="19"/>
        <v>0</v>
      </c>
      <c r="M424" s="98">
        <v>0</v>
      </c>
      <c r="N424" s="99"/>
    </row>
    <row r="425" spans="1:14" ht="26" x14ac:dyDescent="0.3">
      <c r="A425" s="95">
        <f t="shared" si="20"/>
        <v>421</v>
      </c>
      <c r="B425" s="95" t="s">
        <v>214</v>
      </c>
      <c r="C425" s="99" t="s">
        <v>1257</v>
      </c>
      <c r="D425" s="96">
        <v>43509</v>
      </c>
      <c r="E425" s="104">
        <v>511746</v>
      </c>
      <c r="F425" s="104">
        <v>511746</v>
      </c>
      <c r="G425" s="104">
        <v>0</v>
      </c>
      <c r="H425" s="86" t="s">
        <v>840</v>
      </c>
      <c r="I425" s="97">
        <f t="shared" si="18"/>
        <v>1.2390821766344038E-3</v>
      </c>
      <c r="J425" s="98">
        <v>0</v>
      </c>
      <c r="K425" s="98">
        <v>0</v>
      </c>
      <c r="L425" s="103">
        <f t="shared" si="19"/>
        <v>0</v>
      </c>
      <c r="M425" s="98">
        <v>0</v>
      </c>
      <c r="N425" s="99"/>
    </row>
    <row r="426" spans="1:14" ht="26" x14ac:dyDescent="0.3">
      <c r="A426" s="95">
        <f t="shared" si="20"/>
        <v>422</v>
      </c>
      <c r="B426" s="95" t="s">
        <v>214</v>
      </c>
      <c r="C426" s="99" t="s">
        <v>1258</v>
      </c>
      <c r="D426" s="96">
        <v>43509</v>
      </c>
      <c r="E426" s="104">
        <v>563331.03225806449</v>
      </c>
      <c r="F426" s="104">
        <v>563331.03225806449</v>
      </c>
      <c r="G426" s="104">
        <v>64081.49914290187</v>
      </c>
      <c r="H426" s="86" t="s">
        <v>840</v>
      </c>
      <c r="I426" s="97">
        <f t="shared" si="18"/>
        <v>1.3639841671767401E-3</v>
      </c>
      <c r="J426" s="98">
        <v>0</v>
      </c>
      <c r="K426" s="98">
        <v>0</v>
      </c>
      <c r="L426" s="103">
        <f t="shared" si="19"/>
        <v>0</v>
      </c>
      <c r="M426" s="98">
        <v>0</v>
      </c>
      <c r="N426" s="99"/>
    </row>
    <row r="427" spans="1:14" ht="26" x14ac:dyDescent="0.3">
      <c r="A427" s="95">
        <f t="shared" si="20"/>
        <v>423</v>
      </c>
      <c r="B427" s="95" t="s">
        <v>214</v>
      </c>
      <c r="C427" s="99" t="s">
        <v>1259</v>
      </c>
      <c r="D427" s="96">
        <v>43509</v>
      </c>
      <c r="E427" s="104">
        <v>528584</v>
      </c>
      <c r="F427" s="104">
        <v>528584</v>
      </c>
      <c r="G427" s="104">
        <v>0</v>
      </c>
      <c r="H427" s="86" t="s">
        <v>840</v>
      </c>
      <c r="I427" s="97">
        <f t="shared" si="18"/>
        <v>1.279851749215665E-3</v>
      </c>
      <c r="J427" s="98">
        <v>0</v>
      </c>
      <c r="K427" s="98">
        <v>0</v>
      </c>
      <c r="L427" s="103">
        <f t="shared" si="19"/>
        <v>0</v>
      </c>
      <c r="M427" s="98">
        <v>0</v>
      </c>
      <c r="N427" s="99"/>
    </row>
    <row r="428" spans="1:14" ht="26" x14ac:dyDescent="0.3">
      <c r="A428" s="95">
        <f t="shared" si="20"/>
        <v>424</v>
      </c>
      <c r="B428" s="95" t="s">
        <v>214</v>
      </c>
      <c r="C428" s="99" t="s">
        <v>1260</v>
      </c>
      <c r="D428" s="96">
        <v>43509</v>
      </c>
      <c r="E428" s="104">
        <v>352214.87997580646</v>
      </c>
      <c r="F428" s="104">
        <v>352214.87997580646</v>
      </c>
      <c r="G428" s="104">
        <v>54460.536777310474</v>
      </c>
      <c r="H428" s="86" t="s">
        <v>840</v>
      </c>
      <c r="I428" s="97">
        <f t="shared" si="18"/>
        <v>8.5281209843056426E-4</v>
      </c>
      <c r="J428" s="98">
        <v>0</v>
      </c>
      <c r="K428" s="98">
        <v>0</v>
      </c>
      <c r="L428" s="103">
        <f t="shared" si="19"/>
        <v>0</v>
      </c>
      <c r="M428" s="98">
        <v>0</v>
      </c>
      <c r="N428" s="99"/>
    </row>
    <row r="429" spans="1:14" ht="26" x14ac:dyDescent="0.3">
      <c r="A429" s="95">
        <f t="shared" si="20"/>
        <v>425</v>
      </c>
      <c r="B429" s="95" t="s">
        <v>214</v>
      </c>
      <c r="C429" s="99" t="s">
        <v>1261</v>
      </c>
      <c r="D429" s="96">
        <v>43509</v>
      </c>
      <c r="E429" s="104">
        <v>679623.01736972702</v>
      </c>
      <c r="F429" s="104">
        <v>679623.01736972702</v>
      </c>
      <c r="G429" s="104">
        <v>57046.161410741552</v>
      </c>
      <c r="H429" s="86" t="s">
        <v>840</v>
      </c>
      <c r="I429" s="97">
        <f t="shared" si="18"/>
        <v>1.6455600388734304E-3</v>
      </c>
      <c r="J429" s="98">
        <v>0</v>
      </c>
      <c r="K429" s="98">
        <v>0</v>
      </c>
      <c r="L429" s="103">
        <f t="shared" si="19"/>
        <v>0</v>
      </c>
      <c r="M429" s="98">
        <v>0</v>
      </c>
      <c r="N429" s="99"/>
    </row>
    <row r="430" spans="1:14" ht="26" x14ac:dyDescent="0.3">
      <c r="A430" s="95">
        <f t="shared" si="20"/>
        <v>426</v>
      </c>
      <c r="B430" s="95" t="s">
        <v>214</v>
      </c>
      <c r="C430" s="99" t="s">
        <v>1262</v>
      </c>
      <c r="D430" s="96">
        <v>43509</v>
      </c>
      <c r="E430" s="104">
        <v>301263.77605459059</v>
      </c>
      <c r="F430" s="104">
        <v>301263.77605459059</v>
      </c>
      <c r="G430" s="104">
        <v>42419.908706509217</v>
      </c>
      <c r="H430" s="86" t="s">
        <v>840</v>
      </c>
      <c r="I430" s="97">
        <f t="shared" si="18"/>
        <v>7.2944502814838153E-4</v>
      </c>
      <c r="J430" s="98">
        <v>0</v>
      </c>
      <c r="K430" s="98">
        <v>0</v>
      </c>
      <c r="L430" s="103">
        <f t="shared" si="19"/>
        <v>0</v>
      </c>
      <c r="M430" s="98">
        <v>0</v>
      </c>
      <c r="N430" s="99"/>
    </row>
    <row r="431" spans="1:14" ht="26" x14ac:dyDescent="0.3">
      <c r="A431" s="95">
        <f t="shared" si="20"/>
        <v>427</v>
      </c>
      <c r="B431" s="95" t="s">
        <v>214</v>
      </c>
      <c r="C431" s="99" t="s">
        <v>1263</v>
      </c>
      <c r="D431" s="96">
        <v>43509</v>
      </c>
      <c r="E431" s="104">
        <v>433504.74441687344</v>
      </c>
      <c r="F431" s="104">
        <v>433504.74441687344</v>
      </c>
      <c r="G431" s="104">
        <v>41192.725572194497</v>
      </c>
      <c r="H431" s="86" t="s">
        <v>840</v>
      </c>
      <c r="I431" s="97">
        <f t="shared" si="18"/>
        <v>1.0496379107866019E-3</v>
      </c>
      <c r="J431" s="98">
        <v>0</v>
      </c>
      <c r="K431" s="98">
        <v>0</v>
      </c>
      <c r="L431" s="103">
        <f t="shared" si="19"/>
        <v>0</v>
      </c>
      <c r="M431" s="98">
        <v>0</v>
      </c>
      <c r="N431" s="99"/>
    </row>
    <row r="432" spans="1:14" ht="26" x14ac:dyDescent="0.3">
      <c r="A432" s="95">
        <f t="shared" si="20"/>
        <v>428</v>
      </c>
      <c r="B432" s="95" t="s">
        <v>214</v>
      </c>
      <c r="C432" s="99" t="s">
        <v>1264</v>
      </c>
      <c r="D432" s="96">
        <v>43509</v>
      </c>
      <c r="E432" s="104">
        <v>625400.49627791566</v>
      </c>
      <c r="F432" s="104">
        <v>625400.49627791566</v>
      </c>
      <c r="G432" s="104">
        <v>54070.27512856495</v>
      </c>
      <c r="H432" s="86" t="s">
        <v>840</v>
      </c>
      <c r="I432" s="97">
        <f t="shared" si="18"/>
        <v>1.5142719399785754E-3</v>
      </c>
      <c r="J432" s="98">
        <v>0</v>
      </c>
      <c r="K432" s="98">
        <v>0</v>
      </c>
      <c r="L432" s="103">
        <f t="shared" si="19"/>
        <v>0</v>
      </c>
      <c r="M432" s="98">
        <v>0</v>
      </c>
      <c r="N432" s="99"/>
    </row>
    <row r="433" spans="1:14" ht="26" x14ac:dyDescent="0.3">
      <c r="A433" s="95">
        <f t="shared" si="20"/>
        <v>429</v>
      </c>
      <c r="B433" s="95" t="s">
        <v>214</v>
      </c>
      <c r="C433" s="99" t="s">
        <v>1265</v>
      </c>
      <c r="D433" s="96">
        <v>43509</v>
      </c>
      <c r="E433" s="104">
        <v>428375.69230769231</v>
      </c>
      <c r="F433" s="104">
        <v>428375.69230769231</v>
      </c>
      <c r="G433" s="104">
        <v>9865.4285714285706</v>
      </c>
      <c r="H433" s="86" t="s">
        <v>840</v>
      </c>
      <c r="I433" s="97">
        <f t="shared" si="18"/>
        <v>1.0372190212368734E-3</v>
      </c>
      <c r="J433" s="98">
        <v>0</v>
      </c>
      <c r="K433" s="98">
        <v>0</v>
      </c>
      <c r="L433" s="103">
        <f t="shared" si="19"/>
        <v>0</v>
      </c>
      <c r="M433" s="98">
        <v>0</v>
      </c>
      <c r="N433" s="99"/>
    </row>
    <row r="434" spans="1:14" ht="26" x14ac:dyDescent="0.3">
      <c r="A434" s="95">
        <f t="shared" si="20"/>
        <v>430</v>
      </c>
      <c r="B434" s="95" t="s">
        <v>214</v>
      </c>
      <c r="C434" s="99" t="s">
        <v>1266</v>
      </c>
      <c r="D434" s="96">
        <v>43509</v>
      </c>
      <c r="E434" s="104">
        <v>493865.44913151365</v>
      </c>
      <c r="F434" s="104">
        <v>493865.44913151365</v>
      </c>
      <c r="G434" s="104">
        <v>52582.57306763305</v>
      </c>
      <c r="H434" s="86" t="s">
        <v>840</v>
      </c>
      <c r="I434" s="97">
        <f t="shared" si="18"/>
        <v>1.1957882927749379E-3</v>
      </c>
      <c r="J434" s="98">
        <v>0</v>
      </c>
      <c r="K434" s="98">
        <v>0</v>
      </c>
      <c r="L434" s="103">
        <f t="shared" si="19"/>
        <v>0</v>
      </c>
      <c r="M434" s="98">
        <v>0</v>
      </c>
      <c r="N434" s="99"/>
    </row>
    <row r="435" spans="1:14" ht="26" x14ac:dyDescent="0.3">
      <c r="A435" s="95">
        <f t="shared" si="20"/>
        <v>431</v>
      </c>
      <c r="B435" s="95" t="s">
        <v>214</v>
      </c>
      <c r="C435" s="99" t="s">
        <v>1267</v>
      </c>
      <c r="D435" s="96">
        <v>43509</v>
      </c>
      <c r="E435" s="104">
        <v>475378</v>
      </c>
      <c r="F435" s="104">
        <v>475378</v>
      </c>
      <c r="G435" s="104">
        <v>11802</v>
      </c>
      <c r="H435" s="86" t="s">
        <v>840</v>
      </c>
      <c r="I435" s="97">
        <f t="shared" si="18"/>
        <v>1.1510249361286842E-3</v>
      </c>
      <c r="J435" s="98">
        <v>0</v>
      </c>
      <c r="K435" s="98">
        <v>0</v>
      </c>
      <c r="L435" s="103">
        <f t="shared" si="19"/>
        <v>0</v>
      </c>
      <c r="M435" s="98">
        <v>0</v>
      </c>
      <c r="N435" s="99"/>
    </row>
    <row r="436" spans="1:14" ht="26" x14ac:dyDescent="0.3">
      <c r="A436" s="95">
        <f t="shared" si="20"/>
        <v>432</v>
      </c>
      <c r="B436" s="95" t="s">
        <v>214</v>
      </c>
      <c r="C436" s="99" t="s">
        <v>1268</v>
      </c>
      <c r="D436" s="96">
        <v>43509</v>
      </c>
      <c r="E436" s="104">
        <v>245011.79342431761</v>
      </c>
      <c r="F436" s="104">
        <v>245011.79342431761</v>
      </c>
      <c r="G436" s="104">
        <v>43401.757542670399</v>
      </c>
      <c r="H436" s="86" t="s">
        <v>840</v>
      </c>
      <c r="I436" s="97">
        <f t="shared" si="18"/>
        <v>5.9324302739504047E-4</v>
      </c>
      <c r="J436" s="98">
        <v>0</v>
      </c>
      <c r="K436" s="98">
        <v>0</v>
      </c>
      <c r="L436" s="103">
        <f t="shared" si="19"/>
        <v>0</v>
      </c>
      <c r="M436" s="98">
        <v>0</v>
      </c>
      <c r="N436" s="99"/>
    </row>
    <row r="437" spans="1:14" ht="26" x14ac:dyDescent="0.3">
      <c r="A437" s="95">
        <f t="shared" si="20"/>
        <v>433</v>
      </c>
      <c r="B437" s="95" t="s">
        <v>214</v>
      </c>
      <c r="C437" s="99" t="s">
        <v>1269</v>
      </c>
      <c r="D437" s="96">
        <v>43509</v>
      </c>
      <c r="E437" s="104">
        <v>472114.98759305209</v>
      </c>
      <c r="F437" s="104">
        <v>472114.98759305209</v>
      </c>
      <c r="G437" s="104">
        <v>45186.182962242972</v>
      </c>
      <c r="H437" s="86" t="s">
        <v>840</v>
      </c>
      <c r="I437" s="97">
        <f t="shared" si="18"/>
        <v>1.1431242578320564E-3</v>
      </c>
      <c r="J437" s="98">
        <v>0</v>
      </c>
      <c r="K437" s="98">
        <v>0</v>
      </c>
      <c r="L437" s="103">
        <f t="shared" si="19"/>
        <v>0</v>
      </c>
      <c r="M437" s="98">
        <v>0</v>
      </c>
      <c r="N437" s="99"/>
    </row>
    <row r="438" spans="1:14" ht="26" x14ac:dyDescent="0.3">
      <c r="A438" s="95">
        <f t="shared" si="20"/>
        <v>434</v>
      </c>
      <c r="B438" s="95" t="s">
        <v>214</v>
      </c>
      <c r="C438" s="99" t="s">
        <v>1270</v>
      </c>
      <c r="D438" s="96">
        <v>43509</v>
      </c>
      <c r="E438" s="104">
        <v>246428.064516129</v>
      </c>
      <c r="F438" s="104">
        <v>246428.064516129</v>
      </c>
      <c r="G438" s="104">
        <v>9119.1889400921664</v>
      </c>
      <c r="H438" s="86" t="s">
        <v>840</v>
      </c>
      <c r="I438" s="97">
        <f t="shared" si="18"/>
        <v>5.9667222130597682E-4</v>
      </c>
      <c r="J438" s="98">
        <v>0</v>
      </c>
      <c r="K438" s="98">
        <v>0</v>
      </c>
      <c r="L438" s="103">
        <f t="shared" si="19"/>
        <v>0</v>
      </c>
      <c r="M438" s="98">
        <v>0</v>
      </c>
      <c r="N438" s="99"/>
    </row>
    <row r="439" spans="1:14" ht="26" x14ac:dyDescent="0.3">
      <c r="A439" s="95">
        <f t="shared" si="20"/>
        <v>435</v>
      </c>
      <c r="B439" s="95" t="s">
        <v>214</v>
      </c>
      <c r="C439" s="99" t="s">
        <v>1271</v>
      </c>
      <c r="D439" s="96">
        <v>43509</v>
      </c>
      <c r="E439" s="104">
        <v>333626.99379652611</v>
      </c>
      <c r="F439" s="104">
        <v>333626.99379652611</v>
      </c>
      <c r="G439" s="104">
        <v>46838.515104133105</v>
      </c>
      <c r="H439" s="86" t="s">
        <v>840</v>
      </c>
      <c r="I439" s="97">
        <f t="shared" si="18"/>
        <v>8.0780555521175015E-4</v>
      </c>
      <c r="J439" s="98">
        <v>0</v>
      </c>
      <c r="K439" s="98">
        <v>0</v>
      </c>
      <c r="L439" s="103">
        <f t="shared" si="19"/>
        <v>0</v>
      </c>
      <c r="M439" s="98">
        <v>0</v>
      </c>
      <c r="N439" s="99"/>
    </row>
    <row r="440" spans="1:14" ht="26" x14ac:dyDescent="0.3">
      <c r="A440" s="95">
        <f t="shared" si="20"/>
        <v>436</v>
      </c>
      <c r="B440" s="95" t="s">
        <v>214</v>
      </c>
      <c r="C440" s="99" t="s">
        <v>1272</v>
      </c>
      <c r="D440" s="96">
        <v>43509</v>
      </c>
      <c r="E440" s="104">
        <v>250500.20223325063</v>
      </c>
      <c r="F440" s="104">
        <v>250500.20223325063</v>
      </c>
      <c r="G440" s="104">
        <v>7442.2857142857147</v>
      </c>
      <c r="H440" s="86" t="s">
        <v>840</v>
      </c>
      <c r="I440" s="97">
        <f t="shared" si="18"/>
        <v>6.0653202141401109E-4</v>
      </c>
      <c r="J440" s="98">
        <v>0</v>
      </c>
      <c r="K440" s="98">
        <v>0</v>
      </c>
      <c r="L440" s="103">
        <f t="shared" si="19"/>
        <v>0</v>
      </c>
      <c r="M440" s="98">
        <v>0</v>
      </c>
      <c r="N440" s="99"/>
    </row>
    <row r="441" spans="1:14" ht="26" x14ac:dyDescent="0.3">
      <c r="A441" s="95">
        <f t="shared" si="20"/>
        <v>437</v>
      </c>
      <c r="B441" s="95" t="s">
        <v>214</v>
      </c>
      <c r="C441" s="99" t="s">
        <v>1273</v>
      </c>
      <c r="D441" s="96">
        <v>43509</v>
      </c>
      <c r="E441" s="104">
        <v>354659.21836228285</v>
      </c>
      <c r="F441" s="104">
        <v>354659.21836228285</v>
      </c>
      <c r="G441" s="104">
        <v>43741.750246203424</v>
      </c>
      <c r="H441" s="86" t="s">
        <v>840</v>
      </c>
      <c r="I441" s="97">
        <f t="shared" si="18"/>
        <v>8.587305347805234E-4</v>
      </c>
      <c r="J441" s="98">
        <v>0</v>
      </c>
      <c r="K441" s="98">
        <v>0</v>
      </c>
      <c r="L441" s="103">
        <f t="shared" si="19"/>
        <v>0</v>
      </c>
      <c r="M441" s="98">
        <v>0</v>
      </c>
      <c r="N441" s="99"/>
    </row>
    <row r="442" spans="1:14" ht="26" x14ac:dyDescent="0.3">
      <c r="A442" s="95">
        <f t="shared" si="20"/>
        <v>438</v>
      </c>
      <c r="B442" s="95" t="s">
        <v>214</v>
      </c>
      <c r="C442" s="99" t="s">
        <v>1274</v>
      </c>
      <c r="D442" s="96">
        <v>43509</v>
      </c>
      <c r="E442" s="104">
        <v>304641.5384615385</v>
      </c>
      <c r="F442" s="104">
        <v>304641.5384615385</v>
      </c>
      <c r="G442" s="104">
        <v>7442.4</v>
      </c>
      <c r="H442" s="86" t="s">
        <v>840</v>
      </c>
      <c r="I442" s="97">
        <f t="shared" si="18"/>
        <v>7.3762354873350554E-4</v>
      </c>
      <c r="J442" s="98">
        <v>0</v>
      </c>
      <c r="K442" s="98">
        <v>0</v>
      </c>
      <c r="L442" s="103">
        <f t="shared" si="19"/>
        <v>0</v>
      </c>
      <c r="M442" s="98">
        <v>0</v>
      </c>
      <c r="N442" s="99"/>
    </row>
    <row r="443" spans="1:14" ht="26" x14ac:dyDescent="0.3">
      <c r="A443" s="95">
        <f t="shared" si="20"/>
        <v>439</v>
      </c>
      <c r="B443" s="95" t="s">
        <v>214</v>
      </c>
      <c r="C443" s="99" t="s">
        <v>1275</v>
      </c>
      <c r="D443" s="96">
        <v>43509</v>
      </c>
      <c r="E443" s="104">
        <v>386312.21836228285</v>
      </c>
      <c r="F443" s="104">
        <v>386312.21836228285</v>
      </c>
      <c r="G443" s="104">
        <v>43741.750246203424</v>
      </c>
      <c r="H443" s="86" t="s">
        <v>840</v>
      </c>
      <c r="I443" s="97">
        <f t="shared" si="18"/>
        <v>9.353714233014083E-4</v>
      </c>
      <c r="J443" s="98">
        <v>0</v>
      </c>
      <c r="K443" s="98">
        <v>0</v>
      </c>
      <c r="L443" s="103">
        <f t="shared" si="19"/>
        <v>0</v>
      </c>
      <c r="M443" s="98">
        <v>0</v>
      </c>
      <c r="N443" s="99"/>
    </row>
    <row r="444" spans="1:14" ht="26" x14ac:dyDescent="0.3">
      <c r="A444" s="95">
        <f t="shared" si="20"/>
        <v>440</v>
      </c>
      <c r="B444" s="95" t="s">
        <v>214</v>
      </c>
      <c r="C444" s="99" t="s">
        <v>1276</v>
      </c>
      <c r="D444" s="96">
        <v>43509</v>
      </c>
      <c r="E444" s="104">
        <v>399526.88647642685</v>
      </c>
      <c r="F444" s="104">
        <v>399526.88647642685</v>
      </c>
      <c r="G444" s="104">
        <v>35837.658516977768</v>
      </c>
      <c r="H444" s="86" t="s">
        <v>840</v>
      </c>
      <c r="I444" s="97">
        <f t="shared" si="18"/>
        <v>9.6736788195545703E-4</v>
      </c>
      <c r="J444" s="98">
        <v>0</v>
      </c>
      <c r="K444" s="98">
        <v>0</v>
      </c>
      <c r="L444" s="103">
        <f t="shared" si="19"/>
        <v>0</v>
      </c>
      <c r="M444" s="98">
        <v>0</v>
      </c>
      <c r="N444" s="99"/>
    </row>
    <row r="445" spans="1:14" ht="26" x14ac:dyDescent="0.3">
      <c r="A445" s="95">
        <f t="shared" si="20"/>
        <v>441</v>
      </c>
      <c r="B445" s="95" t="s">
        <v>214</v>
      </c>
      <c r="C445" s="99" t="s">
        <v>1277</v>
      </c>
      <c r="D445" s="96">
        <v>43509</v>
      </c>
      <c r="E445" s="104">
        <v>458058.15384615387</v>
      </c>
      <c r="F445" s="104">
        <v>458058.15384615387</v>
      </c>
      <c r="G445" s="104">
        <v>10907.666666666666</v>
      </c>
      <c r="H445" s="86" t="s">
        <v>840</v>
      </c>
      <c r="I445" s="97">
        <f t="shared" si="18"/>
        <v>1.1090886773767238E-3</v>
      </c>
      <c r="J445" s="98">
        <v>0</v>
      </c>
      <c r="K445" s="98">
        <v>0</v>
      </c>
      <c r="L445" s="103">
        <f t="shared" si="19"/>
        <v>0</v>
      </c>
      <c r="M445" s="98">
        <v>0</v>
      </c>
      <c r="N445" s="99"/>
    </row>
    <row r="446" spans="1:14" ht="26" x14ac:dyDescent="0.3">
      <c r="A446" s="95">
        <f t="shared" si="20"/>
        <v>442</v>
      </c>
      <c r="B446" s="95" t="s">
        <v>214</v>
      </c>
      <c r="C446" s="99" t="s">
        <v>1278</v>
      </c>
      <c r="D446" s="96">
        <v>43509</v>
      </c>
      <c r="E446" s="104">
        <v>455196.21836228285</v>
      </c>
      <c r="F446" s="104">
        <v>455196.21836228285</v>
      </c>
      <c r="G446" s="104">
        <v>48078.035951242739</v>
      </c>
      <c r="H446" s="86" t="s">
        <v>840</v>
      </c>
      <c r="I446" s="97">
        <f t="shared" si="18"/>
        <v>1.1021591200401895E-3</v>
      </c>
      <c r="J446" s="98">
        <v>0</v>
      </c>
      <c r="K446" s="98">
        <v>0</v>
      </c>
      <c r="L446" s="103">
        <f t="shared" si="19"/>
        <v>0</v>
      </c>
      <c r="M446" s="98">
        <v>0</v>
      </c>
      <c r="N446" s="99"/>
    </row>
    <row r="447" spans="1:14" ht="26" x14ac:dyDescent="0.3">
      <c r="A447" s="95">
        <f t="shared" si="20"/>
        <v>443</v>
      </c>
      <c r="B447" s="95" t="s">
        <v>214</v>
      </c>
      <c r="C447" s="99" t="s">
        <v>1279</v>
      </c>
      <c r="D447" s="96">
        <v>43509</v>
      </c>
      <c r="E447" s="104">
        <v>491137.98759305209</v>
      </c>
      <c r="F447" s="104">
        <v>491137.98759305209</v>
      </c>
      <c r="G447" s="104">
        <v>49522.476603790215</v>
      </c>
      <c r="H447" s="86" t="s">
        <v>840</v>
      </c>
      <c r="I447" s="97">
        <f t="shared" si="18"/>
        <v>1.1891843349916555E-3</v>
      </c>
      <c r="J447" s="98">
        <v>0</v>
      </c>
      <c r="K447" s="98">
        <v>0</v>
      </c>
      <c r="L447" s="103">
        <f t="shared" si="19"/>
        <v>0</v>
      </c>
      <c r="M447" s="98">
        <v>0</v>
      </c>
      <c r="N447" s="99"/>
    </row>
    <row r="448" spans="1:14" ht="26" x14ac:dyDescent="0.3">
      <c r="A448" s="95">
        <f t="shared" si="20"/>
        <v>444</v>
      </c>
      <c r="B448" s="95" t="s">
        <v>214</v>
      </c>
      <c r="C448" s="99" t="s">
        <v>1280</v>
      </c>
      <c r="D448" s="96">
        <v>43509</v>
      </c>
      <c r="E448" s="104">
        <v>326924.06203473947</v>
      </c>
      <c r="F448" s="104">
        <v>326924.06203473947</v>
      </c>
      <c r="G448" s="104">
        <v>14069.166666666668</v>
      </c>
      <c r="H448" s="86" t="s">
        <v>840</v>
      </c>
      <c r="I448" s="97">
        <f t="shared" si="18"/>
        <v>7.9157585673393801E-4</v>
      </c>
      <c r="J448" s="98">
        <v>0</v>
      </c>
      <c r="K448" s="98">
        <v>0</v>
      </c>
      <c r="L448" s="103">
        <f t="shared" si="19"/>
        <v>0</v>
      </c>
      <c r="M448" s="98">
        <v>0</v>
      </c>
      <c r="N448" s="99"/>
    </row>
    <row r="449" spans="1:14" ht="26" x14ac:dyDescent="0.3">
      <c r="A449" s="95">
        <f t="shared" si="20"/>
        <v>445</v>
      </c>
      <c r="B449" s="95" t="s">
        <v>214</v>
      </c>
      <c r="C449" s="99" t="s">
        <v>1281</v>
      </c>
      <c r="D449" s="96">
        <v>43509</v>
      </c>
      <c r="E449" s="104">
        <v>283968.59677419357</v>
      </c>
      <c r="F449" s="104">
        <v>283968.59677419357</v>
      </c>
      <c r="G449" s="104">
        <v>8048</v>
      </c>
      <c r="H449" s="86" t="s">
        <v>840</v>
      </c>
      <c r="I449" s="97">
        <f t="shared" si="18"/>
        <v>6.8756849489157721E-4</v>
      </c>
      <c r="J449" s="98">
        <v>0</v>
      </c>
      <c r="K449" s="98">
        <v>0</v>
      </c>
      <c r="L449" s="103">
        <f t="shared" si="19"/>
        <v>0</v>
      </c>
      <c r="M449" s="98">
        <v>0</v>
      </c>
      <c r="N449" s="99"/>
    </row>
    <row r="450" spans="1:14" ht="26" x14ac:dyDescent="0.3">
      <c r="A450" s="95">
        <f t="shared" si="20"/>
        <v>446</v>
      </c>
      <c r="B450" s="95" t="s">
        <v>214</v>
      </c>
      <c r="C450" s="99" t="s">
        <v>1282</v>
      </c>
      <c r="D450" s="96">
        <v>43509</v>
      </c>
      <c r="E450" s="104">
        <v>460324.44913151365</v>
      </c>
      <c r="F450" s="104">
        <v>460324.44913151365</v>
      </c>
      <c r="G450" s="104">
        <v>46631.512503679332</v>
      </c>
      <c r="H450" s="86" t="s">
        <v>840</v>
      </c>
      <c r="I450" s="97">
        <f t="shared" si="18"/>
        <v>1.1145760208929993E-3</v>
      </c>
      <c r="J450" s="98">
        <v>0</v>
      </c>
      <c r="K450" s="98">
        <v>0</v>
      </c>
      <c r="L450" s="103">
        <f t="shared" si="19"/>
        <v>0</v>
      </c>
      <c r="M450" s="98">
        <v>0</v>
      </c>
      <c r="N450" s="99"/>
    </row>
    <row r="451" spans="1:14" ht="26" x14ac:dyDescent="0.3">
      <c r="A451" s="95">
        <f t="shared" si="20"/>
        <v>447</v>
      </c>
      <c r="B451" s="95" t="s">
        <v>214</v>
      </c>
      <c r="C451" s="99" t="s">
        <v>1283</v>
      </c>
      <c r="D451" s="96">
        <v>43509</v>
      </c>
      <c r="E451" s="104">
        <v>252739</v>
      </c>
      <c r="F451" s="104">
        <v>252739</v>
      </c>
      <c r="G451" s="104">
        <v>0</v>
      </c>
      <c r="H451" s="86" t="s">
        <v>840</v>
      </c>
      <c r="I451" s="97">
        <f t="shared" si="18"/>
        <v>6.1195278564053757E-4</v>
      </c>
      <c r="J451" s="98">
        <v>0</v>
      </c>
      <c r="K451" s="98">
        <v>0</v>
      </c>
      <c r="L451" s="103">
        <f t="shared" si="19"/>
        <v>0</v>
      </c>
      <c r="M451" s="98">
        <v>0</v>
      </c>
      <c r="N451" s="99"/>
    </row>
    <row r="452" spans="1:14" ht="26" x14ac:dyDescent="0.3">
      <c r="A452" s="95">
        <f t="shared" si="20"/>
        <v>448</v>
      </c>
      <c r="B452" s="95" t="s">
        <v>214</v>
      </c>
      <c r="C452" s="99" t="s">
        <v>1284</v>
      </c>
      <c r="D452" s="96">
        <v>43509</v>
      </c>
      <c r="E452" s="104">
        <v>361262.03225806449</v>
      </c>
      <c r="F452" s="104">
        <v>361262.03225806449</v>
      </c>
      <c r="G452" s="104">
        <v>13994.2</v>
      </c>
      <c r="H452" s="86" t="s">
        <v>840</v>
      </c>
      <c r="I452" s="97">
        <f t="shared" si="18"/>
        <v>8.7471781951532735E-4</v>
      </c>
      <c r="J452" s="98">
        <v>0</v>
      </c>
      <c r="K452" s="98">
        <v>0</v>
      </c>
      <c r="L452" s="103">
        <f t="shared" si="19"/>
        <v>0</v>
      </c>
      <c r="M452" s="98">
        <v>0</v>
      </c>
      <c r="N452" s="99"/>
    </row>
    <row r="453" spans="1:14" ht="26" x14ac:dyDescent="0.3">
      <c r="A453" s="95">
        <f t="shared" si="20"/>
        <v>449</v>
      </c>
      <c r="B453" s="95" t="s">
        <v>214</v>
      </c>
      <c r="C453" s="99" t="s">
        <v>1285</v>
      </c>
      <c r="D453" s="96">
        <v>43509</v>
      </c>
      <c r="E453" s="104">
        <v>465447.44913151365</v>
      </c>
      <c r="F453" s="104">
        <v>465447.44913151365</v>
      </c>
      <c r="G453" s="104">
        <v>46631.512503679332</v>
      </c>
      <c r="H453" s="86" t="s">
        <v>840</v>
      </c>
      <c r="I453" s="97">
        <f t="shared" si="18"/>
        <v>1.1269802565702651E-3</v>
      </c>
      <c r="J453" s="98">
        <v>0</v>
      </c>
      <c r="K453" s="98">
        <v>0</v>
      </c>
      <c r="L453" s="103">
        <f t="shared" si="19"/>
        <v>0</v>
      </c>
      <c r="M453" s="98">
        <v>0</v>
      </c>
      <c r="N453" s="99"/>
    </row>
    <row r="454" spans="1:14" ht="26" x14ac:dyDescent="0.3">
      <c r="A454" s="95">
        <f t="shared" si="20"/>
        <v>450</v>
      </c>
      <c r="B454" s="95" t="s">
        <v>214</v>
      </c>
      <c r="C454" s="99" t="s">
        <v>1286</v>
      </c>
      <c r="D454" s="96">
        <v>43509</v>
      </c>
      <c r="E454" s="104">
        <v>342521.44913151365</v>
      </c>
      <c r="F454" s="104">
        <v>342521.44913151365</v>
      </c>
      <c r="G454" s="104">
        <v>46631.512503679332</v>
      </c>
      <c r="H454" s="86" t="s">
        <v>840</v>
      </c>
      <c r="I454" s="97">
        <f t="shared" ref="I454:I517" si="21">F454/$F$908</f>
        <v>8.2934155368844333E-4</v>
      </c>
      <c r="J454" s="98">
        <v>0</v>
      </c>
      <c r="K454" s="98">
        <v>0</v>
      </c>
      <c r="L454" s="103">
        <f t="shared" ref="L454:L517" si="22">E454-F454</f>
        <v>0</v>
      </c>
      <c r="M454" s="98">
        <v>0</v>
      </c>
      <c r="N454" s="99"/>
    </row>
    <row r="455" spans="1:14" ht="26" x14ac:dyDescent="0.3">
      <c r="A455" s="95">
        <f t="shared" ref="A455:A518" si="23">A454+1</f>
        <v>451</v>
      </c>
      <c r="B455" s="95" t="s">
        <v>214</v>
      </c>
      <c r="C455" s="99" t="s">
        <v>1287</v>
      </c>
      <c r="D455" s="96">
        <v>43509</v>
      </c>
      <c r="E455" s="104">
        <v>474710.44913151365</v>
      </c>
      <c r="F455" s="104">
        <v>474710.44913151365</v>
      </c>
      <c r="G455" s="104">
        <v>46631.512503679332</v>
      </c>
      <c r="H455" s="86" t="s">
        <v>840</v>
      </c>
      <c r="I455" s="97">
        <f t="shared" si="21"/>
        <v>1.1494086061854345E-3</v>
      </c>
      <c r="J455" s="98">
        <v>0</v>
      </c>
      <c r="K455" s="98">
        <v>0</v>
      </c>
      <c r="L455" s="103">
        <f t="shared" si="22"/>
        <v>0</v>
      </c>
      <c r="M455" s="98">
        <v>0</v>
      </c>
      <c r="N455" s="99"/>
    </row>
    <row r="456" spans="1:14" ht="26" x14ac:dyDescent="0.3">
      <c r="A456" s="95">
        <f t="shared" si="23"/>
        <v>452</v>
      </c>
      <c r="B456" s="95" t="s">
        <v>214</v>
      </c>
      <c r="C456" s="99" t="s">
        <v>1288</v>
      </c>
      <c r="D456" s="96">
        <v>43509</v>
      </c>
      <c r="E456" s="104">
        <v>176986.98387096776</v>
      </c>
      <c r="F456" s="104">
        <v>176986.98387096776</v>
      </c>
      <c r="G456" s="104">
        <v>0</v>
      </c>
      <c r="H456" s="86" t="s">
        <v>840</v>
      </c>
      <c r="I456" s="97">
        <f t="shared" si="21"/>
        <v>4.2853567435953936E-4</v>
      </c>
      <c r="J456" s="98">
        <v>0</v>
      </c>
      <c r="K456" s="98">
        <v>0</v>
      </c>
      <c r="L456" s="103">
        <f t="shared" si="22"/>
        <v>0</v>
      </c>
      <c r="M456" s="98">
        <v>0</v>
      </c>
      <c r="N456" s="99"/>
    </row>
    <row r="457" spans="1:14" ht="26" x14ac:dyDescent="0.3">
      <c r="A457" s="95">
        <f t="shared" si="23"/>
        <v>453</v>
      </c>
      <c r="B457" s="95" t="s">
        <v>214</v>
      </c>
      <c r="C457" s="99" t="s">
        <v>1289</v>
      </c>
      <c r="D457" s="96">
        <v>43509</v>
      </c>
      <c r="E457" s="104">
        <v>387596.21836228285</v>
      </c>
      <c r="F457" s="104">
        <v>387596.21836228285</v>
      </c>
      <c r="G457" s="104">
        <v>46631.545837012665</v>
      </c>
      <c r="H457" s="86" t="s">
        <v>840</v>
      </c>
      <c r="I457" s="97">
        <f t="shared" si="21"/>
        <v>9.3848035139229439E-4</v>
      </c>
      <c r="J457" s="98">
        <v>0</v>
      </c>
      <c r="K457" s="98">
        <v>0</v>
      </c>
      <c r="L457" s="103">
        <f t="shared" si="22"/>
        <v>0</v>
      </c>
      <c r="M457" s="98">
        <v>0</v>
      </c>
      <c r="N457" s="99"/>
    </row>
    <row r="458" spans="1:14" ht="26" x14ac:dyDescent="0.3">
      <c r="A458" s="95">
        <f t="shared" si="23"/>
        <v>454</v>
      </c>
      <c r="B458" s="95" t="s">
        <v>214</v>
      </c>
      <c r="C458" s="99" t="s">
        <v>1273</v>
      </c>
      <c r="D458" s="96">
        <v>43509</v>
      </c>
      <c r="E458" s="104">
        <v>364722.91066997522</v>
      </c>
      <c r="F458" s="104">
        <v>364722.91066997522</v>
      </c>
      <c r="G458" s="104">
        <v>45186.401343735241</v>
      </c>
      <c r="H458" s="86" t="s">
        <v>840</v>
      </c>
      <c r="I458" s="97">
        <f t="shared" si="21"/>
        <v>8.8309758751683076E-4</v>
      </c>
      <c r="J458" s="98">
        <v>0</v>
      </c>
      <c r="K458" s="98">
        <v>0</v>
      </c>
      <c r="L458" s="103">
        <f t="shared" si="22"/>
        <v>0</v>
      </c>
      <c r="M458" s="98">
        <v>0</v>
      </c>
      <c r="N458" s="99"/>
    </row>
    <row r="459" spans="1:14" ht="26" x14ac:dyDescent="0.3">
      <c r="A459" s="95">
        <f t="shared" si="23"/>
        <v>455</v>
      </c>
      <c r="B459" s="95" t="s">
        <v>214</v>
      </c>
      <c r="C459" s="99" t="s">
        <v>1290</v>
      </c>
      <c r="D459" s="96">
        <v>43509</v>
      </c>
      <c r="E459" s="104">
        <v>306746.07196029776</v>
      </c>
      <c r="F459" s="104">
        <v>306746.07196029776</v>
      </c>
      <c r="G459" s="104">
        <v>42766.205184465194</v>
      </c>
      <c r="H459" s="86" t="s">
        <v>840</v>
      </c>
      <c r="I459" s="97">
        <f t="shared" si="21"/>
        <v>7.4271922109526837E-4</v>
      </c>
      <c r="J459" s="98">
        <v>0</v>
      </c>
      <c r="K459" s="98">
        <v>0</v>
      </c>
      <c r="L459" s="103">
        <f t="shared" si="22"/>
        <v>0</v>
      </c>
      <c r="M459" s="98">
        <v>0</v>
      </c>
      <c r="N459" s="99"/>
    </row>
    <row r="460" spans="1:14" ht="26" x14ac:dyDescent="0.3">
      <c r="A460" s="95">
        <f t="shared" si="23"/>
        <v>456</v>
      </c>
      <c r="B460" s="95" t="s">
        <v>214</v>
      </c>
      <c r="C460" s="99" t="s">
        <v>1291</v>
      </c>
      <c r="D460" s="96">
        <v>43509</v>
      </c>
      <c r="E460" s="104">
        <v>241265.72580645161</v>
      </c>
      <c r="F460" s="104">
        <v>241265.72580645161</v>
      </c>
      <c r="G460" s="104">
        <v>6577</v>
      </c>
      <c r="H460" s="86" t="s">
        <v>840</v>
      </c>
      <c r="I460" s="97">
        <f t="shared" si="21"/>
        <v>5.8417273545770222E-4</v>
      </c>
      <c r="J460" s="98">
        <v>0</v>
      </c>
      <c r="K460" s="98">
        <v>0</v>
      </c>
      <c r="L460" s="103">
        <f t="shared" si="22"/>
        <v>0</v>
      </c>
      <c r="M460" s="98">
        <v>0</v>
      </c>
      <c r="N460" s="99"/>
    </row>
    <row r="461" spans="1:14" ht="26" x14ac:dyDescent="0.3">
      <c r="A461" s="95">
        <f t="shared" si="23"/>
        <v>457</v>
      </c>
      <c r="B461" s="95" t="s">
        <v>214</v>
      </c>
      <c r="C461" s="99" t="s">
        <v>1292</v>
      </c>
      <c r="D461" s="96">
        <v>43509</v>
      </c>
      <c r="E461" s="104">
        <v>295403.21836228285</v>
      </c>
      <c r="F461" s="104">
        <v>295403.21836228285</v>
      </c>
      <c r="G461" s="104">
        <v>36341.733271340549</v>
      </c>
      <c r="H461" s="86" t="s">
        <v>840</v>
      </c>
      <c r="I461" s="97">
        <f t="shared" si="21"/>
        <v>7.152549561562679E-4</v>
      </c>
      <c r="J461" s="98">
        <v>0</v>
      </c>
      <c r="K461" s="98">
        <v>0</v>
      </c>
      <c r="L461" s="103">
        <f t="shared" si="22"/>
        <v>0</v>
      </c>
      <c r="M461" s="98">
        <v>0</v>
      </c>
      <c r="N461" s="99"/>
    </row>
    <row r="462" spans="1:14" ht="26" x14ac:dyDescent="0.3">
      <c r="A462" s="95">
        <f t="shared" si="23"/>
        <v>458</v>
      </c>
      <c r="B462" s="95" t="s">
        <v>214</v>
      </c>
      <c r="C462" s="99" t="s">
        <v>1293</v>
      </c>
      <c r="D462" s="96">
        <v>43509</v>
      </c>
      <c r="E462" s="104">
        <v>297213.21836228285</v>
      </c>
      <c r="F462" s="104">
        <v>297213.21836228285</v>
      </c>
      <c r="G462" s="104">
        <v>36341.733271340549</v>
      </c>
      <c r="H462" s="86" t="s">
        <v>840</v>
      </c>
      <c r="I462" s="97">
        <f t="shared" si="21"/>
        <v>7.1963747939965091E-4</v>
      </c>
      <c r="J462" s="98">
        <v>0</v>
      </c>
      <c r="K462" s="98">
        <v>0</v>
      </c>
      <c r="L462" s="103">
        <f t="shared" si="22"/>
        <v>0</v>
      </c>
      <c r="M462" s="98">
        <v>0</v>
      </c>
      <c r="N462" s="99"/>
    </row>
    <row r="463" spans="1:14" ht="26" x14ac:dyDescent="0.3">
      <c r="A463" s="95">
        <f t="shared" si="23"/>
        <v>459</v>
      </c>
      <c r="B463" s="95" t="s">
        <v>214</v>
      </c>
      <c r="C463" s="99" t="s">
        <v>1294</v>
      </c>
      <c r="D463" s="96">
        <v>43509</v>
      </c>
      <c r="E463" s="104">
        <v>265081.75620347395</v>
      </c>
      <c r="F463" s="104">
        <v>265081.75620347395</v>
      </c>
      <c r="G463" s="104">
        <v>34463.302937751192</v>
      </c>
      <c r="H463" s="86" t="s">
        <v>840</v>
      </c>
      <c r="I463" s="97">
        <f t="shared" si="21"/>
        <v>6.4183809831961725E-4</v>
      </c>
      <c r="J463" s="98">
        <v>0</v>
      </c>
      <c r="K463" s="98">
        <v>0</v>
      </c>
      <c r="L463" s="103">
        <f t="shared" si="22"/>
        <v>0</v>
      </c>
      <c r="M463" s="98">
        <v>0</v>
      </c>
      <c r="N463" s="99"/>
    </row>
    <row r="464" spans="1:14" ht="26" x14ac:dyDescent="0.3">
      <c r="A464" s="95">
        <f t="shared" si="23"/>
        <v>460</v>
      </c>
      <c r="B464" s="95" t="s">
        <v>214</v>
      </c>
      <c r="C464" s="99" t="s">
        <v>1295</v>
      </c>
      <c r="D464" s="96">
        <v>43509</v>
      </c>
      <c r="E464" s="104">
        <v>289212.60297766747</v>
      </c>
      <c r="F464" s="104">
        <v>289212.60297766747</v>
      </c>
      <c r="G464" s="104">
        <v>37625.754589474578</v>
      </c>
      <c r="H464" s="86" t="s">
        <v>840</v>
      </c>
      <c r="I464" s="97">
        <f t="shared" si="21"/>
        <v>7.0026572089995783E-4</v>
      </c>
      <c r="J464" s="98">
        <v>0</v>
      </c>
      <c r="K464" s="98">
        <v>0</v>
      </c>
      <c r="L464" s="103">
        <f t="shared" si="22"/>
        <v>0</v>
      </c>
      <c r="M464" s="98">
        <v>0</v>
      </c>
      <c r="N464" s="99"/>
    </row>
    <row r="465" spans="1:14" ht="26" x14ac:dyDescent="0.3">
      <c r="A465" s="95">
        <f t="shared" si="23"/>
        <v>461</v>
      </c>
      <c r="B465" s="95" t="s">
        <v>214</v>
      </c>
      <c r="C465" s="99" t="s">
        <v>1296</v>
      </c>
      <c r="D465" s="96">
        <v>43509</v>
      </c>
      <c r="E465" s="104">
        <v>283361.60297766747</v>
      </c>
      <c r="F465" s="104">
        <v>283361.60297766747</v>
      </c>
      <c r="G465" s="104">
        <v>37625.754589474578</v>
      </c>
      <c r="H465" s="86" t="s">
        <v>840</v>
      </c>
      <c r="I465" s="97">
        <f t="shared" si="21"/>
        <v>6.8609879079109938E-4</v>
      </c>
      <c r="J465" s="98">
        <v>0</v>
      </c>
      <c r="K465" s="98">
        <v>0</v>
      </c>
      <c r="L465" s="103">
        <f t="shared" si="22"/>
        <v>0</v>
      </c>
      <c r="M465" s="98">
        <v>0</v>
      </c>
      <c r="N465" s="99"/>
    </row>
    <row r="466" spans="1:14" ht="26" x14ac:dyDescent="0.3">
      <c r="A466" s="95">
        <f t="shared" si="23"/>
        <v>462</v>
      </c>
      <c r="B466" s="95" t="s">
        <v>214</v>
      </c>
      <c r="C466" s="99" t="s">
        <v>1297</v>
      </c>
      <c r="D466" s="96">
        <v>43509</v>
      </c>
      <c r="E466" s="104">
        <v>252141.44913151365</v>
      </c>
      <c r="F466" s="104">
        <v>252141.44913151365</v>
      </c>
      <c r="G466" s="104">
        <v>32883.335935924588</v>
      </c>
      <c r="H466" s="86" t="s">
        <v>840</v>
      </c>
      <c r="I466" s="97">
        <f t="shared" si="21"/>
        <v>6.1050594554647956E-4</v>
      </c>
      <c r="J466" s="98">
        <v>0</v>
      </c>
      <c r="K466" s="98">
        <v>0</v>
      </c>
      <c r="L466" s="103">
        <f t="shared" si="22"/>
        <v>0</v>
      </c>
      <c r="M466" s="98">
        <v>0</v>
      </c>
      <c r="N466" s="99"/>
    </row>
    <row r="467" spans="1:14" ht="26" x14ac:dyDescent="0.3">
      <c r="A467" s="95">
        <f t="shared" si="23"/>
        <v>463</v>
      </c>
      <c r="B467" s="95" t="s">
        <v>214</v>
      </c>
      <c r="C467" s="99" t="s">
        <v>1298</v>
      </c>
      <c r="D467" s="96">
        <v>43509</v>
      </c>
      <c r="E467" s="104">
        <v>347412.28722084366</v>
      </c>
      <c r="F467" s="104">
        <v>347412.28722084366</v>
      </c>
      <c r="G467" s="104">
        <v>45889.56663340878</v>
      </c>
      <c r="H467" s="86" t="s">
        <v>840</v>
      </c>
      <c r="I467" s="97">
        <f t="shared" si="21"/>
        <v>8.4118365954817358E-4</v>
      </c>
      <c r="J467" s="98">
        <v>0</v>
      </c>
      <c r="K467" s="98">
        <v>0</v>
      </c>
      <c r="L467" s="103">
        <f t="shared" si="22"/>
        <v>0</v>
      </c>
      <c r="M467" s="98">
        <v>0</v>
      </c>
      <c r="N467" s="99"/>
    </row>
    <row r="468" spans="1:14" ht="26" x14ac:dyDescent="0.3">
      <c r="A468" s="95">
        <f t="shared" si="23"/>
        <v>464</v>
      </c>
      <c r="B468" s="95" t="s">
        <v>214</v>
      </c>
      <c r="C468" s="99" t="s">
        <v>1299</v>
      </c>
      <c r="D468" s="96">
        <v>43509</v>
      </c>
      <c r="E468" s="104">
        <v>522279.23076923075</v>
      </c>
      <c r="F468" s="104">
        <v>522279.23076923075</v>
      </c>
      <c r="G468" s="104">
        <v>15778.8</v>
      </c>
      <c r="H468" s="86" t="s">
        <v>840</v>
      </c>
      <c r="I468" s="97">
        <f t="shared" si="21"/>
        <v>1.2645861151283654E-3</v>
      </c>
      <c r="J468" s="98">
        <v>0</v>
      </c>
      <c r="K468" s="98">
        <v>0</v>
      </c>
      <c r="L468" s="103">
        <f t="shared" si="22"/>
        <v>0</v>
      </c>
      <c r="M468" s="98">
        <v>0</v>
      </c>
      <c r="N468" s="99"/>
    </row>
    <row r="469" spans="1:14" ht="26" x14ac:dyDescent="0.3">
      <c r="A469" s="95">
        <f t="shared" si="23"/>
        <v>465</v>
      </c>
      <c r="B469" s="95" t="s">
        <v>214</v>
      </c>
      <c r="C469" s="99" t="s">
        <v>1300</v>
      </c>
      <c r="D469" s="96">
        <v>43509</v>
      </c>
      <c r="E469" s="104">
        <v>452187.06451612903</v>
      </c>
      <c r="F469" s="104">
        <v>452187.06451612903</v>
      </c>
      <c r="G469" s="104">
        <v>50081.253623188604</v>
      </c>
      <c r="H469" s="86" t="s">
        <v>840</v>
      </c>
      <c r="I469" s="97">
        <f t="shared" si="21"/>
        <v>1.0948731053033471E-3</v>
      </c>
      <c r="J469" s="98">
        <v>0</v>
      </c>
      <c r="K469" s="98">
        <v>0</v>
      </c>
      <c r="L469" s="103">
        <f t="shared" si="22"/>
        <v>0</v>
      </c>
      <c r="M469" s="98">
        <v>0</v>
      </c>
      <c r="N469" s="99"/>
    </row>
    <row r="470" spans="1:14" ht="26" x14ac:dyDescent="0.3">
      <c r="A470" s="95">
        <f t="shared" si="23"/>
        <v>466</v>
      </c>
      <c r="B470" s="95" t="s">
        <v>214</v>
      </c>
      <c r="C470" s="99" t="s">
        <v>1301</v>
      </c>
      <c r="D470" s="96">
        <v>43509</v>
      </c>
      <c r="E470" s="104">
        <v>178113</v>
      </c>
      <c r="F470" s="104">
        <v>178113</v>
      </c>
      <c r="G470" s="104">
        <v>0</v>
      </c>
      <c r="H470" s="86" t="s">
        <v>840</v>
      </c>
      <c r="I470" s="97">
        <f t="shared" si="21"/>
        <v>4.3126207870092497E-4</v>
      </c>
      <c r="J470" s="98">
        <v>0</v>
      </c>
      <c r="K470" s="98">
        <v>0</v>
      </c>
      <c r="L470" s="103">
        <f t="shared" si="22"/>
        <v>0</v>
      </c>
      <c r="M470" s="98">
        <v>0</v>
      </c>
      <c r="N470" s="99"/>
    </row>
    <row r="471" spans="1:14" ht="26" x14ac:dyDescent="0.3">
      <c r="A471" s="95">
        <f t="shared" si="23"/>
        <v>467</v>
      </c>
      <c r="B471" s="95" t="s">
        <v>214</v>
      </c>
      <c r="C471" s="99" t="s">
        <v>1302</v>
      </c>
      <c r="D471" s="96">
        <v>43509</v>
      </c>
      <c r="E471" s="104">
        <v>401716.67990074441</v>
      </c>
      <c r="F471" s="104">
        <v>401716.67990074441</v>
      </c>
      <c r="G471" s="104">
        <v>46053.458464882569</v>
      </c>
      <c r="H471" s="86" t="s">
        <v>840</v>
      </c>
      <c r="I471" s="97">
        <f t="shared" si="21"/>
        <v>9.7266999277329067E-4</v>
      </c>
      <c r="J471" s="98">
        <v>0</v>
      </c>
      <c r="K471" s="98">
        <v>0</v>
      </c>
      <c r="L471" s="103">
        <f t="shared" si="22"/>
        <v>0</v>
      </c>
      <c r="M471" s="98">
        <v>0</v>
      </c>
      <c r="N471" s="99"/>
    </row>
    <row r="472" spans="1:14" ht="26" x14ac:dyDescent="0.3">
      <c r="A472" s="95">
        <f t="shared" si="23"/>
        <v>468</v>
      </c>
      <c r="B472" s="95" t="s">
        <v>214</v>
      </c>
      <c r="C472" s="99" t="s">
        <v>1303</v>
      </c>
      <c r="D472" s="96">
        <v>43509</v>
      </c>
      <c r="E472" s="104">
        <v>272711.17555831268</v>
      </c>
      <c r="F472" s="104">
        <v>272711.17555831268</v>
      </c>
      <c r="G472" s="104">
        <v>35944.899015089883</v>
      </c>
      <c r="H472" s="86" t="s">
        <v>840</v>
      </c>
      <c r="I472" s="97">
        <f t="shared" si="21"/>
        <v>6.6031108597491936E-4</v>
      </c>
      <c r="J472" s="98">
        <v>0</v>
      </c>
      <c r="K472" s="98">
        <v>0</v>
      </c>
      <c r="L472" s="103">
        <f t="shared" si="22"/>
        <v>0</v>
      </c>
      <c r="M472" s="98">
        <v>0</v>
      </c>
      <c r="N472" s="99"/>
    </row>
    <row r="473" spans="1:14" ht="26" x14ac:dyDescent="0.3">
      <c r="A473" s="95">
        <f t="shared" si="23"/>
        <v>469</v>
      </c>
      <c r="B473" s="95" t="s">
        <v>214</v>
      </c>
      <c r="C473" s="99" t="s">
        <v>1304</v>
      </c>
      <c r="D473" s="96">
        <v>43509</v>
      </c>
      <c r="E473" s="104">
        <v>197416.73076923078</v>
      </c>
      <c r="F473" s="104">
        <v>197416.73076923078</v>
      </c>
      <c r="G473" s="104">
        <v>37260.424729656639</v>
      </c>
      <c r="H473" s="86" t="s">
        <v>840</v>
      </c>
      <c r="I473" s="97">
        <f t="shared" si="21"/>
        <v>4.7800188465681518E-4</v>
      </c>
      <c r="J473" s="98">
        <v>0</v>
      </c>
      <c r="K473" s="98">
        <v>0</v>
      </c>
      <c r="L473" s="103">
        <f t="shared" si="22"/>
        <v>0</v>
      </c>
      <c r="M473" s="98">
        <v>0</v>
      </c>
      <c r="N473" s="99"/>
    </row>
    <row r="474" spans="1:14" ht="26" x14ac:dyDescent="0.3">
      <c r="A474" s="95">
        <f t="shared" si="23"/>
        <v>470</v>
      </c>
      <c r="B474" s="95" t="s">
        <v>214</v>
      </c>
      <c r="C474" s="99" t="s">
        <v>1305</v>
      </c>
      <c r="D474" s="96">
        <v>43509</v>
      </c>
      <c r="E474" s="104">
        <v>217076.44913151365</v>
      </c>
      <c r="F474" s="104">
        <v>217076.44913151365</v>
      </c>
      <c r="G474" s="104">
        <v>37769.201163348393</v>
      </c>
      <c r="H474" s="86" t="s">
        <v>840</v>
      </c>
      <c r="I474" s="97">
        <f t="shared" si="21"/>
        <v>5.256036375192837E-4</v>
      </c>
      <c r="J474" s="98">
        <v>0</v>
      </c>
      <c r="K474" s="98">
        <v>0</v>
      </c>
      <c r="L474" s="103">
        <f t="shared" si="22"/>
        <v>0</v>
      </c>
      <c r="M474" s="98">
        <v>0</v>
      </c>
      <c r="N474" s="99"/>
    </row>
    <row r="475" spans="1:14" ht="26" x14ac:dyDescent="0.3">
      <c r="A475" s="95">
        <f t="shared" si="23"/>
        <v>471</v>
      </c>
      <c r="B475" s="95" t="s">
        <v>214</v>
      </c>
      <c r="C475" s="99" t="s">
        <v>1306</v>
      </c>
      <c r="D475" s="96">
        <v>43509</v>
      </c>
      <c r="E475" s="104">
        <v>118562.84615384616</v>
      </c>
      <c r="F475" s="104">
        <v>118562.84615384616</v>
      </c>
      <c r="G475" s="104">
        <v>7269.25</v>
      </c>
      <c r="H475" s="86" t="s">
        <v>840</v>
      </c>
      <c r="I475" s="97">
        <f t="shared" si="21"/>
        <v>2.870742702049017E-4</v>
      </c>
      <c r="J475" s="98">
        <v>0</v>
      </c>
      <c r="K475" s="98">
        <v>0</v>
      </c>
      <c r="L475" s="103">
        <f t="shared" si="22"/>
        <v>0</v>
      </c>
      <c r="M475" s="98">
        <v>0</v>
      </c>
      <c r="N475" s="99"/>
    </row>
    <row r="476" spans="1:14" ht="26" x14ac:dyDescent="0.3">
      <c r="A476" s="95">
        <f t="shared" si="23"/>
        <v>472</v>
      </c>
      <c r="B476" s="95" t="s">
        <v>214</v>
      </c>
      <c r="C476" s="99" t="s">
        <v>1307</v>
      </c>
      <c r="D476" s="96">
        <v>43509</v>
      </c>
      <c r="E476" s="104">
        <v>295165.91066997522</v>
      </c>
      <c r="F476" s="104">
        <v>295165.91066997522</v>
      </c>
      <c r="G476" s="104">
        <v>34630.293377172464</v>
      </c>
      <c r="H476" s="86" t="s">
        <v>840</v>
      </c>
      <c r="I476" s="97">
        <f t="shared" si="21"/>
        <v>7.1468036694225044E-4</v>
      </c>
      <c r="J476" s="98">
        <v>0</v>
      </c>
      <c r="K476" s="98">
        <v>0</v>
      </c>
      <c r="L476" s="103">
        <f t="shared" si="22"/>
        <v>0</v>
      </c>
      <c r="M476" s="98">
        <v>0</v>
      </c>
      <c r="N476" s="99"/>
    </row>
    <row r="477" spans="1:14" ht="26" x14ac:dyDescent="0.3">
      <c r="A477" s="95">
        <f t="shared" si="23"/>
        <v>473</v>
      </c>
      <c r="B477" s="95" t="s">
        <v>214</v>
      </c>
      <c r="C477" s="99" t="s">
        <v>1308</v>
      </c>
      <c r="D477" s="96">
        <v>43509</v>
      </c>
      <c r="E477" s="104">
        <v>339966.52605459059</v>
      </c>
      <c r="F477" s="104">
        <v>339966.52605459059</v>
      </c>
      <c r="G477" s="104">
        <v>40708.794999174053</v>
      </c>
      <c r="H477" s="86" t="s">
        <v>840</v>
      </c>
      <c r="I477" s="97">
        <f t="shared" si="21"/>
        <v>8.2315536044553128E-4</v>
      </c>
      <c r="J477" s="98">
        <v>0</v>
      </c>
      <c r="K477" s="98">
        <v>0</v>
      </c>
      <c r="L477" s="103">
        <f t="shared" si="22"/>
        <v>0</v>
      </c>
      <c r="M477" s="98">
        <v>0</v>
      </c>
      <c r="N477" s="99"/>
    </row>
    <row r="478" spans="1:14" ht="26" x14ac:dyDescent="0.3">
      <c r="A478" s="95">
        <f t="shared" si="23"/>
        <v>474</v>
      </c>
      <c r="B478" s="95" t="s">
        <v>214</v>
      </c>
      <c r="C478" s="99" t="s">
        <v>1309</v>
      </c>
      <c r="D478" s="96">
        <v>43509</v>
      </c>
      <c r="E478" s="104">
        <v>221523.84243176179</v>
      </c>
      <c r="F478" s="104">
        <v>221523.84243176179</v>
      </c>
      <c r="G478" s="104">
        <v>34046.974480952937</v>
      </c>
      <c r="H478" s="86" t="s">
        <v>840</v>
      </c>
      <c r="I478" s="97">
        <f t="shared" si="21"/>
        <v>5.3637203780149546E-4</v>
      </c>
      <c r="J478" s="98">
        <v>0</v>
      </c>
      <c r="K478" s="98">
        <v>0</v>
      </c>
      <c r="L478" s="103">
        <f t="shared" si="22"/>
        <v>0</v>
      </c>
      <c r="M478" s="98">
        <v>0</v>
      </c>
      <c r="N478" s="99"/>
    </row>
    <row r="479" spans="1:14" ht="26" x14ac:dyDescent="0.3">
      <c r="A479" s="95">
        <f t="shared" si="23"/>
        <v>475</v>
      </c>
      <c r="B479" s="95" t="s">
        <v>214</v>
      </c>
      <c r="C479" s="99" t="s">
        <v>1310</v>
      </c>
      <c r="D479" s="96">
        <v>43509</v>
      </c>
      <c r="E479" s="104">
        <v>206555.86038047972</v>
      </c>
      <c r="F479" s="104">
        <v>206555.86038047972</v>
      </c>
      <c r="G479" s="104">
        <v>29291.410473820961</v>
      </c>
      <c r="H479" s="86" t="s">
        <v>840</v>
      </c>
      <c r="I479" s="97">
        <f t="shared" si="21"/>
        <v>5.0013030893614565E-4</v>
      </c>
      <c r="J479" s="98">
        <v>0</v>
      </c>
      <c r="K479" s="98">
        <v>0</v>
      </c>
      <c r="L479" s="103">
        <f t="shared" si="22"/>
        <v>0</v>
      </c>
      <c r="M479" s="98">
        <v>0</v>
      </c>
      <c r="N479" s="99"/>
    </row>
    <row r="480" spans="1:14" ht="26" x14ac:dyDescent="0.3">
      <c r="A480" s="95">
        <f t="shared" si="23"/>
        <v>476</v>
      </c>
      <c r="B480" s="95" t="s">
        <v>214</v>
      </c>
      <c r="C480" s="99" t="s">
        <v>1311</v>
      </c>
      <c r="D480" s="96">
        <v>43509</v>
      </c>
      <c r="E480" s="104">
        <v>152963.58544251448</v>
      </c>
      <c r="F480" s="104">
        <v>152963.58544251448</v>
      </c>
      <c r="G480" s="104">
        <v>6585.085239491691</v>
      </c>
      <c r="H480" s="86" t="s">
        <v>840</v>
      </c>
      <c r="I480" s="97">
        <f t="shared" si="21"/>
        <v>3.7036821469227594E-4</v>
      </c>
      <c r="J480" s="98">
        <v>0</v>
      </c>
      <c r="K480" s="98">
        <v>0</v>
      </c>
      <c r="L480" s="103">
        <f t="shared" si="22"/>
        <v>0</v>
      </c>
      <c r="M480" s="98">
        <v>0</v>
      </c>
      <c r="N480" s="99"/>
    </row>
    <row r="481" spans="1:14" ht="26" x14ac:dyDescent="0.3">
      <c r="A481" s="95">
        <f t="shared" si="23"/>
        <v>477</v>
      </c>
      <c r="B481" s="95" t="s">
        <v>214</v>
      </c>
      <c r="C481" s="99" t="s">
        <v>1312</v>
      </c>
      <c r="D481" s="96">
        <v>43509</v>
      </c>
      <c r="E481" s="104">
        <v>89669.076923076922</v>
      </c>
      <c r="F481" s="104">
        <v>89669.076923076922</v>
      </c>
      <c r="G481" s="104">
        <v>4615.375</v>
      </c>
      <c r="H481" s="86" t="s">
        <v>840</v>
      </c>
      <c r="I481" s="97">
        <f t="shared" si="21"/>
        <v>2.1711426178347057E-4</v>
      </c>
      <c r="J481" s="98">
        <v>0</v>
      </c>
      <c r="K481" s="98">
        <v>0</v>
      </c>
      <c r="L481" s="103">
        <f t="shared" si="22"/>
        <v>0</v>
      </c>
      <c r="M481" s="98">
        <v>0</v>
      </c>
      <c r="N481" s="99"/>
    </row>
    <row r="482" spans="1:14" ht="26" x14ac:dyDescent="0.3">
      <c r="A482" s="95">
        <f t="shared" si="23"/>
        <v>478</v>
      </c>
      <c r="B482" s="95" t="s">
        <v>214</v>
      </c>
      <c r="C482" s="99" t="s">
        <v>1313</v>
      </c>
      <c r="D482" s="96">
        <v>43509</v>
      </c>
      <c r="E482" s="104">
        <v>133798.85351530192</v>
      </c>
      <c r="F482" s="104">
        <v>133798.85351530192</v>
      </c>
      <c r="G482" s="104">
        <v>18299.690156893834</v>
      </c>
      <c r="H482" s="86" t="s">
        <v>840</v>
      </c>
      <c r="I482" s="97">
        <f t="shared" si="21"/>
        <v>3.2396496434740682E-4</v>
      </c>
      <c r="J482" s="98">
        <v>0</v>
      </c>
      <c r="K482" s="98">
        <v>0</v>
      </c>
      <c r="L482" s="103">
        <f t="shared" si="22"/>
        <v>0</v>
      </c>
      <c r="M482" s="98">
        <v>0</v>
      </c>
      <c r="N482" s="99"/>
    </row>
    <row r="483" spans="1:14" ht="26" x14ac:dyDescent="0.3">
      <c r="A483" s="95">
        <f t="shared" si="23"/>
        <v>479</v>
      </c>
      <c r="B483" s="95" t="s">
        <v>214</v>
      </c>
      <c r="C483" s="99" t="s">
        <v>1314</v>
      </c>
      <c r="D483" s="96">
        <v>43509</v>
      </c>
      <c r="E483" s="104">
        <v>145665.42928039702</v>
      </c>
      <c r="F483" s="104">
        <v>145665.42928039702</v>
      </c>
      <c r="G483" s="104">
        <v>12874.897654805964</v>
      </c>
      <c r="H483" s="86" t="s">
        <v>840</v>
      </c>
      <c r="I483" s="97">
        <f t="shared" si="21"/>
        <v>3.5269730915950324E-4</v>
      </c>
      <c r="J483" s="98">
        <v>0</v>
      </c>
      <c r="K483" s="98">
        <v>0</v>
      </c>
      <c r="L483" s="103">
        <f t="shared" si="22"/>
        <v>0</v>
      </c>
      <c r="M483" s="98">
        <v>0</v>
      </c>
      <c r="N483" s="99"/>
    </row>
    <row r="484" spans="1:14" ht="26" x14ac:dyDescent="0.3">
      <c r="A484" s="95">
        <f t="shared" si="23"/>
        <v>480</v>
      </c>
      <c r="B484" s="95" t="s">
        <v>214</v>
      </c>
      <c r="C484" s="99" t="s">
        <v>1315</v>
      </c>
      <c r="D484" s="96">
        <v>43509</v>
      </c>
      <c r="E484" s="104">
        <v>125632.2229942101</v>
      </c>
      <c r="F484" s="104">
        <v>125632.2229942101</v>
      </c>
      <c r="G484" s="104">
        <v>26928.861774309953</v>
      </c>
      <c r="H484" s="86" t="s">
        <v>840</v>
      </c>
      <c r="I484" s="97">
        <f t="shared" si="21"/>
        <v>3.0419123612707209E-4</v>
      </c>
      <c r="J484" s="98">
        <v>0</v>
      </c>
      <c r="K484" s="98">
        <v>0</v>
      </c>
      <c r="L484" s="103">
        <f t="shared" si="22"/>
        <v>0</v>
      </c>
      <c r="M484" s="98">
        <v>0</v>
      </c>
      <c r="N484" s="99"/>
    </row>
    <row r="485" spans="1:14" ht="26" x14ac:dyDescent="0.3">
      <c r="A485" s="95">
        <f t="shared" si="23"/>
        <v>481</v>
      </c>
      <c r="B485" s="95" t="s">
        <v>214</v>
      </c>
      <c r="C485" s="99" t="s">
        <v>1316</v>
      </c>
      <c r="D485" s="96">
        <v>43509</v>
      </c>
      <c r="E485" s="104">
        <v>68872.389247311832</v>
      </c>
      <c r="F485" s="104">
        <v>68872.389247311832</v>
      </c>
      <c r="G485" s="104">
        <v>0</v>
      </c>
      <c r="H485" s="86" t="s">
        <v>840</v>
      </c>
      <c r="I485" s="97">
        <f t="shared" si="21"/>
        <v>1.6675958381417939E-4</v>
      </c>
      <c r="J485" s="98">
        <v>0</v>
      </c>
      <c r="K485" s="98">
        <v>0</v>
      </c>
      <c r="L485" s="103">
        <f t="shared" si="22"/>
        <v>0</v>
      </c>
      <c r="M485" s="98">
        <v>0</v>
      </c>
      <c r="N485" s="99"/>
    </row>
    <row r="486" spans="1:14" ht="26" x14ac:dyDescent="0.3">
      <c r="A486" s="95">
        <f t="shared" si="23"/>
        <v>482</v>
      </c>
      <c r="B486" s="95" t="s">
        <v>214</v>
      </c>
      <c r="C486" s="99" t="s">
        <v>1317</v>
      </c>
      <c r="D486" s="96">
        <v>43509</v>
      </c>
      <c r="E486" s="104">
        <v>126099.18858560795</v>
      </c>
      <c r="F486" s="104">
        <v>126099.18858560795</v>
      </c>
      <c r="G486" s="104">
        <v>32374.861774309953</v>
      </c>
      <c r="H486" s="86" t="s">
        <v>840</v>
      </c>
      <c r="I486" s="97">
        <f t="shared" si="21"/>
        <v>3.0532189223655341E-4</v>
      </c>
      <c r="J486" s="98">
        <v>0</v>
      </c>
      <c r="K486" s="98">
        <v>0</v>
      </c>
      <c r="L486" s="103">
        <f t="shared" si="22"/>
        <v>0</v>
      </c>
      <c r="M486" s="98">
        <v>0</v>
      </c>
      <c r="N486" s="99"/>
    </row>
    <row r="487" spans="1:14" ht="26" x14ac:dyDescent="0.3">
      <c r="A487" s="95">
        <f t="shared" si="23"/>
        <v>483</v>
      </c>
      <c r="B487" s="95" t="s">
        <v>214</v>
      </c>
      <c r="C487" s="99" t="s">
        <v>1318</v>
      </c>
      <c r="D487" s="96">
        <v>43509</v>
      </c>
      <c r="E487" s="104">
        <v>127566.18858560795</v>
      </c>
      <c r="F487" s="104">
        <v>127566.18858560795</v>
      </c>
      <c r="G487" s="104">
        <v>27347.861774309953</v>
      </c>
      <c r="H487" s="86" t="s">
        <v>840</v>
      </c>
      <c r="I487" s="97">
        <f t="shared" si="21"/>
        <v>3.088739152188975E-4</v>
      </c>
      <c r="J487" s="98">
        <v>0</v>
      </c>
      <c r="K487" s="98">
        <v>0</v>
      </c>
      <c r="L487" s="103">
        <f t="shared" si="22"/>
        <v>0</v>
      </c>
      <c r="M487" s="98">
        <v>0</v>
      </c>
      <c r="N487" s="99"/>
    </row>
    <row r="488" spans="1:14" ht="26" x14ac:dyDescent="0.3">
      <c r="A488" s="95">
        <f t="shared" si="23"/>
        <v>484</v>
      </c>
      <c r="B488" s="95" t="s">
        <v>214</v>
      </c>
      <c r="C488" s="99" t="s">
        <v>1319</v>
      </c>
      <c r="D488" s="96">
        <v>43509</v>
      </c>
      <c r="E488" s="104">
        <v>122002.34474772538</v>
      </c>
      <c r="F488" s="104">
        <v>122002.34474772538</v>
      </c>
      <c r="G488" s="104">
        <v>25607.659218024743</v>
      </c>
      <c r="H488" s="86" t="s">
        <v>840</v>
      </c>
      <c r="I488" s="97">
        <f t="shared" si="21"/>
        <v>2.9540227160449221E-4</v>
      </c>
      <c r="J488" s="98">
        <v>0</v>
      </c>
      <c r="K488" s="98">
        <v>0</v>
      </c>
      <c r="L488" s="103">
        <f t="shared" si="22"/>
        <v>0</v>
      </c>
      <c r="M488" s="98">
        <v>0</v>
      </c>
      <c r="N488" s="99"/>
    </row>
    <row r="489" spans="1:14" ht="26" x14ac:dyDescent="0.3">
      <c r="A489" s="95">
        <f t="shared" si="23"/>
        <v>485</v>
      </c>
      <c r="B489" s="95" t="s">
        <v>214</v>
      </c>
      <c r="C489" s="99" t="s">
        <v>1320</v>
      </c>
      <c r="D489" s="96">
        <v>43509</v>
      </c>
      <c r="E489" s="104">
        <v>124657.83043837882</v>
      </c>
      <c r="F489" s="104">
        <v>124657.83043837882</v>
      </c>
      <c r="G489" s="104">
        <v>11048.57458455523</v>
      </c>
      <c r="H489" s="86" t="s">
        <v>840</v>
      </c>
      <c r="I489" s="97">
        <f t="shared" si="21"/>
        <v>3.0183195545076827E-4</v>
      </c>
      <c r="J489" s="98">
        <v>0</v>
      </c>
      <c r="K489" s="98">
        <v>0</v>
      </c>
      <c r="L489" s="103">
        <f t="shared" si="22"/>
        <v>0</v>
      </c>
      <c r="M489" s="98">
        <v>0</v>
      </c>
      <c r="N489" s="99"/>
    </row>
    <row r="490" spans="1:14" ht="26" x14ac:dyDescent="0.3">
      <c r="A490" s="95">
        <f t="shared" si="23"/>
        <v>486</v>
      </c>
      <c r="B490" s="95" t="s">
        <v>214</v>
      </c>
      <c r="C490" s="99" t="s">
        <v>1321</v>
      </c>
      <c r="D490" s="96">
        <v>43509</v>
      </c>
      <c r="E490" s="104">
        <v>131625.55045492144</v>
      </c>
      <c r="F490" s="104">
        <v>131625.55045492144</v>
      </c>
      <c r="G490" s="104">
        <v>25748.98851747403</v>
      </c>
      <c r="H490" s="86" t="s">
        <v>840</v>
      </c>
      <c r="I490" s="97">
        <f t="shared" si="21"/>
        <v>3.1870278137667042E-4</v>
      </c>
      <c r="J490" s="98">
        <v>0</v>
      </c>
      <c r="K490" s="98">
        <v>0</v>
      </c>
      <c r="L490" s="103">
        <f t="shared" si="22"/>
        <v>0</v>
      </c>
      <c r="M490" s="98">
        <v>0</v>
      </c>
      <c r="N490" s="99"/>
    </row>
    <row r="491" spans="1:14" ht="26" x14ac:dyDescent="0.3">
      <c r="A491" s="95">
        <f t="shared" si="23"/>
        <v>487</v>
      </c>
      <c r="B491" s="95" t="s">
        <v>214</v>
      </c>
      <c r="C491" s="99" t="s">
        <v>1322</v>
      </c>
      <c r="D491" s="96">
        <v>43509</v>
      </c>
      <c r="E491" s="104">
        <v>174731.88089330023</v>
      </c>
      <c r="F491" s="104">
        <v>174731.88089330023</v>
      </c>
      <c r="G491" s="104">
        <v>25523.833583882926</v>
      </c>
      <c r="H491" s="86" t="s">
        <v>840</v>
      </c>
      <c r="I491" s="97">
        <f t="shared" si="21"/>
        <v>4.2307543059387633E-4</v>
      </c>
      <c r="J491" s="98">
        <v>0</v>
      </c>
      <c r="K491" s="98">
        <v>0</v>
      </c>
      <c r="L491" s="103">
        <f t="shared" si="22"/>
        <v>0</v>
      </c>
      <c r="M491" s="98">
        <v>0</v>
      </c>
      <c r="N491" s="99"/>
    </row>
    <row r="492" spans="1:14" ht="26" x14ac:dyDescent="0.3">
      <c r="A492" s="95">
        <f t="shared" si="23"/>
        <v>488</v>
      </c>
      <c r="B492" s="95" t="s">
        <v>214</v>
      </c>
      <c r="C492" s="99" t="s">
        <v>1323</v>
      </c>
      <c r="D492" s="96">
        <v>43509</v>
      </c>
      <c r="E492" s="104">
        <v>145725.95781637717</v>
      </c>
      <c r="F492" s="104">
        <v>145725.95781637717</v>
      </c>
      <c r="G492" s="104">
        <v>26389.813776078605</v>
      </c>
      <c r="H492" s="86" t="s">
        <v>840</v>
      </c>
      <c r="I492" s="97">
        <f t="shared" si="21"/>
        <v>3.5284386590857557E-4</v>
      </c>
      <c r="J492" s="98">
        <v>0</v>
      </c>
      <c r="K492" s="98">
        <v>0</v>
      </c>
      <c r="L492" s="103">
        <f t="shared" si="22"/>
        <v>0</v>
      </c>
      <c r="M492" s="98">
        <v>0</v>
      </c>
      <c r="N492" s="99"/>
    </row>
    <row r="493" spans="1:14" ht="26" x14ac:dyDescent="0.3">
      <c r="A493" s="95">
        <f t="shared" si="23"/>
        <v>489</v>
      </c>
      <c r="B493" s="95" t="s">
        <v>214</v>
      </c>
      <c r="C493" s="99" t="s">
        <v>1324</v>
      </c>
      <c r="D493" s="96">
        <v>43509</v>
      </c>
      <c r="E493" s="104">
        <v>136110.44383788254</v>
      </c>
      <c r="F493" s="104">
        <v>136110.44383788254</v>
      </c>
      <c r="G493" s="104">
        <v>24215.966616724611</v>
      </c>
      <c r="H493" s="86" t="s">
        <v>840</v>
      </c>
      <c r="I493" s="97">
        <f t="shared" si="21"/>
        <v>3.2956197999264923E-4</v>
      </c>
      <c r="J493" s="98">
        <v>0</v>
      </c>
      <c r="K493" s="98">
        <v>0</v>
      </c>
      <c r="L493" s="103">
        <f t="shared" si="22"/>
        <v>0</v>
      </c>
      <c r="M493" s="98">
        <v>0</v>
      </c>
      <c r="N493" s="99"/>
    </row>
    <row r="494" spans="1:14" ht="26" x14ac:dyDescent="0.3">
      <c r="A494" s="95">
        <f t="shared" si="23"/>
        <v>490</v>
      </c>
      <c r="B494" s="95" t="s">
        <v>214</v>
      </c>
      <c r="C494" s="99" t="s">
        <v>1325</v>
      </c>
      <c r="D494" s="96">
        <v>43509</v>
      </c>
      <c r="E494" s="104">
        <v>121471.84673283706</v>
      </c>
      <c r="F494" s="104">
        <v>121471.84673283706</v>
      </c>
      <c r="G494" s="104">
        <v>24131.901873397193</v>
      </c>
      <c r="H494" s="86" t="s">
        <v>840</v>
      </c>
      <c r="I494" s="97">
        <f t="shared" si="21"/>
        <v>2.9411778548249409E-4</v>
      </c>
      <c r="J494" s="98">
        <v>0</v>
      </c>
      <c r="K494" s="98">
        <v>0</v>
      </c>
      <c r="L494" s="103">
        <f t="shared" si="22"/>
        <v>0</v>
      </c>
      <c r="M494" s="98">
        <v>0</v>
      </c>
      <c r="N494" s="99"/>
    </row>
    <row r="495" spans="1:14" ht="26" x14ac:dyDescent="0.3">
      <c r="A495" s="95">
        <f t="shared" si="23"/>
        <v>491</v>
      </c>
      <c r="B495" s="95" t="s">
        <v>214</v>
      </c>
      <c r="C495" s="99" t="s">
        <v>1326</v>
      </c>
      <c r="D495" s="96">
        <v>43509</v>
      </c>
      <c r="E495" s="104">
        <v>84863</v>
      </c>
      <c r="F495" s="104">
        <v>84863</v>
      </c>
      <c r="G495" s="104">
        <v>4569.166666666667</v>
      </c>
      <c r="H495" s="86" t="s">
        <v>840</v>
      </c>
      <c r="I495" s="97">
        <f t="shared" si="21"/>
        <v>2.0547738674210527E-4</v>
      </c>
      <c r="J495" s="98">
        <v>0</v>
      </c>
      <c r="K495" s="98">
        <v>0</v>
      </c>
      <c r="L495" s="103">
        <f t="shared" si="22"/>
        <v>0</v>
      </c>
      <c r="M495" s="98">
        <v>0</v>
      </c>
      <c r="N495" s="99"/>
    </row>
    <row r="496" spans="1:14" ht="26" x14ac:dyDescent="0.3">
      <c r="A496" s="95">
        <f t="shared" si="23"/>
        <v>492</v>
      </c>
      <c r="B496" s="95" t="s">
        <v>214</v>
      </c>
      <c r="C496" s="99" t="s">
        <v>1327</v>
      </c>
      <c r="D496" s="96">
        <v>43509</v>
      </c>
      <c r="E496" s="104">
        <v>100884.65012406948</v>
      </c>
      <c r="F496" s="104">
        <v>100884.65012406948</v>
      </c>
      <c r="G496" s="104">
        <v>23703.775555364708</v>
      </c>
      <c r="H496" s="86" t="s">
        <v>840</v>
      </c>
      <c r="I496" s="97">
        <f t="shared" si="21"/>
        <v>2.4427034478966572E-4</v>
      </c>
      <c r="J496" s="98">
        <v>0</v>
      </c>
      <c r="K496" s="98">
        <v>0</v>
      </c>
      <c r="L496" s="103">
        <f t="shared" si="22"/>
        <v>0</v>
      </c>
      <c r="M496" s="98">
        <v>0</v>
      </c>
      <c r="N496" s="99"/>
    </row>
    <row r="497" spans="1:14" ht="26" x14ac:dyDescent="0.3">
      <c r="A497" s="95">
        <f t="shared" si="23"/>
        <v>493</v>
      </c>
      <c r="B497" s="95" t="s">
        <v>214</v>
      </c>
      <c r="C497" s="99" t="s">
        <v>1328</v>
      </c>
      <c r="D497" s="96">
        <v>43509</v>
      </c>
      <c r="E497" s="104">
        <v>45377.133333333331</v>
      </c>
      <c r="F497" s="104">
        <v>45377.133333333331</v>
      </c>
      <c r="G497" s="104">
        <v>1130.1333333333332</v>
      </c>
      <c r="H497" s="86" t="s">
        <v>840</v>
      </c>
      <c r="I497" s="97">
        <f t="shared" si="21"/>
        <v>1.0987090693448746E-4</v>
      </c>
      <c r="J497" s="98">
        <v>0</v>
      </c>
      <c r="K497" s="98">
        <v>0</v>
      </c>
      <c r="L497" s="103">
        <f t="shared" si="22"/>
        <v>0</v>
      </c>
      <c r="M497" s="98">
        <v>0</v>
      </c>
      <c r="N497" s="99"/>
    </row>
    <row r="498" spans="1:14" ht="26" x14ac:dyDescent="0.3">
      <c r="A498" s="95">
        <f t="shared" si="23"/>
        <v>494</v>
      </c>
      <c r="B498" s="95" t="s">
        <v>214</v>
      </c>
      <c r="C498" s="99" t="s">
        <v>1329</v>
      </c>
      <c r="D498" s="96">
        <v>43509</v>
      </c>
      <c r="E498" s="104">
        <v>92523.10669975185</v>
      </c>
      <c r="F498" s="104">
        <v>92523.10669975185</v>
      </c>
      <c r="G498" s="104">
        <v>7441.5023041474651</v>
      </c>
      <c r="H498" s="86" t="s">
        <v>840</v>
      </c>
      <c r="I498" s="97">
        <f t="shared" si="21"/>
        <v>2.2402467716114188E-4</v>
      </c>
      <c r="J498" s="98">
        <v>0</v>
      </c>
      <c r="K498" s="98">
        <v>0</v>
      </c>
      <c r="L498" s="103">
        <f t="shared" si="22"/>
        <v>0</v>
      </c>
      <c r="M498" s="98">
        <v>0</v>
      </c>
      <c r="N498" s="99"/>
    </row>
    <row r="499" spans="1:14" ht="26" x14ac:dyDescent="0.3">
      <c r="A499" s="95">
        <f t="shared" si="23"/>
        <v>495</v>
      </c>
      <c r="B499" s="95" t="s">
        <v>214</v>
      </c>
      <c r="C499" s="99" t="s">
        <v>1330</v>
      </c>
      <c r="D499" s="96">
        <v>43509</v>
      </c>
      <c r="E499" s="104">
        <v>114616.69073614558</v>
      </c>
      <c r="F499" s="104">
        <v>114616.69073614558</v>
      </c>
      <c r="G499" s="104">
        <v>12428.445894636494</v>
      </c>
      <c r="H499" s="86" t="s">
        <v>840</v>
      </c>
      <c r="I499" s="97">
        <f t="shared" si="21"/>
        <v>2.7751950896729154E-4</v>
      </c>
      <c r="J499" s="98">
        <v>0</v>
      </c>
      <c r="K499" s="98">
        <v>0</v>
      </c>
      <c r="L499" s="103">
        <f t="shared" si="22"/>
        <v>0</v>
      </c>
      <c r="M499" s="98">
        <v>0</v>
      </c>
      <c r="N499" s="99"/>
    </row>
    <row r="500" spans="1:14" ht="26" x14ac:dyDescent="0.3">
      <c r="A500" s="95">
        <f t="shared" si="23"/>
        <v>496</v>
      </c>
      <c r="B500" s="95" t="s">
        <v>214</v>
      </c>
      <c r="C500" s="99" t="s">
        <v>1331</v>
      </c>
      <c r="D500" s="96">
        <v>43509</v>
      </c>
      <c r="E500" s="104">
        <v>109766.68858560795</v>
      </c>
      <c r="F500" s="104">
        <v>109766.68858560795</v>
      </c>
      <c r="G500" s="104">
        <v>20715.363500842199</v>
      </c>
      <c r="H500" s="86" t="s">
        <v>840</v>
      </c>
      <c r="I500" s="97">
        <f t="shared" si="21"/>
        <v>2.6577627849481159E-4</v>
      </c>
      <c r="J500" s="98">
        <v>0</v>
      </c>
      <c r="K500" s="98">
        <v>0</v>
      </c>
      <c r="L500" s="103">
        <f t="shared" si="22"/>
        <v>0</v>
      </c>
      <c r="M500" s="98">
        <v>0</v>
      </c>
      <c r="N500" s="99"/>
    </row>
    <row r="501" spans="1:14" ht="26" x14ac:dyDescent="0.3">
      <c r="A501" s="95">
        <f t="shared" si="23"/>
        <v>497</v>
      </c>
      <c r="B501" s="95" t="s">
        <v>214</v>
      </c>
      <c r="C501" s="99" t="s">
        <v>1332</v>
      </c>
      <c r="D501" s="96">
        <v>43509</v>
      </c>
      <c r="E501" s="104">
        <v>113772.71282051282</v>
      </c>
      <c r="F501" s="104">
        <v>113772.71282051282</v>
      </c>
      <c r="G501" s="104">
        <v>20759.631903783524</v>
      </c>
      <c r="H501" s="86" t="s">
        <v>840</v>
      </c>
      <c r="I501" s="97">
        <f t="shared" si="21"/>
        <v>2.7547599911526807E-4</v>
      </c>
      <c r="J501" s="98">
        <v>0</v>
      </c>
      <c r="K501" s="98">
        <v>0</v>
      </c>
      <c r="L501" s="103">
        <f t="shared" si="22"/>
        <v>0</v>
      </c>
      <c r="M501" s="98">
        <v>0</v>
      </c>
      <c r="N501" s="99"/>
    </row>
    <row r="502" spans="1:14" ht="26" x14ac:dyDescent="0.3">
      <c r="A502" s="95">
        <f t="shared" si="23"/>
        <v>498</v>
      </c>
      <c r="B502" s="95" t="s">
        <v>214</v>
      </c>
      <c r="C502" s="99" t="s">
        <v>1333</v>
      </c>
      <c r="D502" s="96">
        <v>43509</v>
      </c>
      <c r="E502" s="104">
        <v>147186.57940446649</v>
      </c>
      <c r="F502" s="104">
        <v>147186.57940446649</v>
      </c>
      <c r="G502" s="104">
        <v>25420.942652329748</v>
      </c>
      <c r="H502" s="86" t="s">
        <v>840</v>
      </c>
      <c r="I502" s="97">
        <f t="shared" si="21"/>
        <v>3.5638044494702226E-4</v>
      </c>
      <c r="J502" s="98">
        <v>0</v>
      </c>
      <c r="K502" s="98">
        <v>0</v>
      </c>
      <c r="L502" s="103">
        <f t="shared" si="22"/>
        <v>0</v>
      </c>
      <c r="M502" s="98">
        <v>0</v>
      </c>
      <c r="N502" s="99"/>
    </row>
    <row r="503" spans="1:14" ht="26" x14ac:dyDescent="0.3">
      <c r="A503" s="95">
        <f t="shared" si="23"/>
        <v>499</v>
      </c>
      <c r="B503" s="95" t="s">
        <v>214</v>
      </c>
      <c r="C503" s="99" t="s">
        <v>1334</v>
      </c>
      <c r="D503" s="96">
        <v>43509</v>
      </c>
      <c r="E503" s="104">
        <v>18413</v>
      </c>
      <c r="F503" s="104">
        <v>18413</v>
      </c>
      <c r="G503" s="104">
        <v>0</v>
      </c>
      <c r="H503" s="86" t="s">
        <v>840</v>
      </c>
      <c r="I503" s="97">
        <f t="shared" si="21"/>
        <v>4.4583094188072357E-5</v>
      </c>
      <c r="J503" s="98">
        <v>0</v>
      </c>
      <c r="K503" s="98">
        <v>0</v>
      </c>
      <c r="L503" s="103">
        <f t="shared" si="22"/>
        <v>0</v>
      </c>
      <c r="M503" s="98">
        <v>0</v>
      </c>
      <c r="N503" s="99"/>
    </row>
    <row r="504" spans="1:14" ht="26" x14ac:dyDescent="0.3">
      <c r="A504" s="95">
        <f t="shared" si="23"/>
        <v>500</v>
      </c>
      <c r="B504" s="95" t="s">
        <v>214</v>
      </c>
      <c r="C504" s="99" t="s">
        <v>1335</v>
      </c>
      <c r="D504" s="96">
        <v>43509</v>
      </c>
      <c r="E504" s="104">
        <v>15652</v>
      </c>
      <c r="F504" s="104">
        <v>15652</v>
      </c>
      <c r="G504" s="104">
        <v>0</v>
      </c>
      <c r="H504" s="86" t="s">
        <v>840</v>
      </c>
      <c r="I504" s="97">
        <f t="shared" si="21"/>
        <v>3.7897930279243389E-5</v>
      </c>
      <c r="J504" s="98">
        <v>0</v>
      </c>
      <c r="K504" s="98">
        <v>0</v>
      </c>
      <c r="L504" s="103">
        <f t="shared" si="22"/>
        <v>0</v>
      </c>
      <c r="M504" s="98">
        <v>0</v>
      </c>
      <c r="N504" s="99"/>
    </row>
    <row r="505" spans="1:14" ht="26" x14ac:dyDescent="0.3">
      <c r="A505" s="95">
        <f t="shared" si="23"/>
        <v>501</v>
      </c>
      <c r="B505" s="95" t="s">
        <v>214</v>
      </c>
      <c r="C505" s="99" t="s">
        <v>1336</v>
      </c>
      <c r="D505" s="96">
        <v>43509</v>
      </c>
      <c r="E505" s="104">
        <v>88139</v>
      </c>
      <c r="F505" s="104">
        <v>88139</v>
      </c>
      <c r="G505" s="104">
        <v>0</v>
      </c>
      <c r="H505" s="86" t="s">
        <v>840</v>
      </c>
      <c r="I505" s="97">
        <f t="shared" si="21"/>
        <v>2.134095116842725E-4</v>
      </c>
      <c r="J505" s="98">
        <v>0</v>
      </c>
      <c r="K505" s="98">
        <v>0</v>
      </c>
      <c r="L505" s="103">
        <f t="shared" si="22"/>
        <v>0</v>
      </c>
      <c r="M505" s="98">
        <v>0</v>
      </c>
      <c r="N505" s="99"/>
    </row>
    <row r="506" spans="1:14" ht="26" x14ac:dyDescent="0.3">
      <c r="A506" s="95">
        <f t="shared" si="23"/>
        <v>502</v>
      </c>
      <c r="B506" s="95" t="s">
        <v>214</v>
      </c>
      <c r="C506" s="99" t="s">
        <v>1337</v>
      </c>
      <c r="D506" s="96">
        <v>43509</v>
      </c>
      <c r="E506" s="104">
        <v>32817</v>
      </c>
      <c r="F506" s="104">
        <v>32817</v>
      </c>
      <c r="G506" s="104">
        <v>0</v>
      </c>
      <c r="H506" s="86" t="s">
        <v>840</v>
      </c>
      <c r="I506" s="97">
        <f t="shared" si="21"/>
        <v>7.9459262584585382E-5</v>
      </c>
      <c r="J506" s="98">
        <v>0</v>
      </c>
      <c r="K506" s="98">
        <v>0</v>
      </c>
      <c r="L506" s="103">
        <f t="shared" si="22"/>
        <v>0</v>
      </c>
      <c r="M506" s="98">
        <v>0</v>
      </c>
      <c r="N506" s="99"/>
    </row>
    <row r="507" spans="1:14" ht="26" x14ac:dyDescent="0.3">
      <c r="A507" s="95">
        <f t="shared" si="23"/>
        <v>503</v>
      </c>
      <c r="B507" s="95" t="s">
        <v>214</v>
      </c>
      <c r="C507" s="99" t="s">
        <v>1338</v>
      </c>
      <c r="D507" s="96">
        <v>43509</v>
      </c>
      <c r="E507" s="104">
        <v>20094</v>
      </c>
      <c r="F507" s="104">
        <v>20094</v>
      </c>
      <c r="G507" s="104">
        <v>0</v>
      </c>
      <c r="H507" s="86" t="s">
        <v>840</v>
      </c>
      <c r="I507" s="97">
        <f t="shared" si="21"/>
        <v>4.8653271852230814E-5</v>
      </c>
      <c r="J507" s="98">
        <v>0</v>
      </c>
      <c r="K507" s="98">
        <v>0</v>
      </c>
      <c r="L507" s="103">
        <f t="shared" si="22"/>
        <v>0</v>
      </c>
      <c r="M507" s="98">
        <v>0</v>
      </c>
      <c r="N507" s="99"/>
    </row>
    <row r="508" spans="1:14" ht="26" x14ac:dyDescent="0.3">
      <c r="A508" s="95">
        <f t="shared" si="23"/>
        <v>504</v>
      </c>
      <c r="B508" s="95" t="s">
        <v>214</v>
      </c>
      <c r="C508" s="99" t="s">
        <v>1339</v>
      </c>
      <c r="D508" s="96">
        <v>43509</v>
      </c>
      <c r="E508" s="104">
        <v>119464</v>
      </c>
      <c r="F508" s="104">
        <v>119464</v>
      </c>
      <c r="G508" s="104">
        <v>0</v>
      </c>
      <c r="H508" s="86" t="s">
        <v>840</v>
      </c>
      <c r="I508" s="97">
        <f t="shared" si="21"/>
        <v>2.8925621919751674E-4</v>
      </c>
      <c r="J508" s="98">
        <v>0</v>
      </c>
      <c r="K508" s="98">
        <v>0</v>
      </c>
      <c r="L508" s="103">
        <f t="shared" si="22"/>
        <v>0</v>
      </c>
      <c r="M508" s="98">
        <v>0</v>
      </c>
      <c r="N508" s="99"/>
    </row>
    <row r="509" spans="1:14" ht="26" x14ac:dyDescent="0.3">
      <c r="A509" s="95">
        <f t="shared" si="23"/>
        <v>505</v>
      </c>
      <c r="B509" s="95" t="s">
        <v>214</v>
      </c>
      <c r="C509" s="99" t="s">
        <v>1340</v>
      </c>
      <c r="D509" s="96">
        <v>43509</v>
      </c>
      <c r="E509" s="104">
        <v>62109</v>
      </c>
      <c r="F509" s="104">
        <v>62109</v>
      </c>
      <c r="G509" s="104">
        <v>0</v>
      </c>
      <c r="H509" s="86" t="s">
        <v>840</v>
      </c>
      <c r="I509" s="97">
        <f t="shared" si="21"/>
        <v>1.5038350062059337E-4</v>
      </c>
      <c r="J509" s="98">
        <v>0</v>
      </c>
      <c r="K509" s="98">
        <v>0</v>
      </c>
      <c r="L509" s="103">
        <f t="shared" si="22"/>
        <v>0</v>
      </c>
      <c r="M509" s="98">
        <v>0</v>
      </c>
      <c r="N509" s="99"/>
    </row>
    <row r="510" spans="1:14" ht="26" x14ac:dyDescent="0.3">
      <c r="A510" s="95">
        <f t="shared" si="23"/>
        <v>506</v>
      </c>
      <c r="B510" s="95" t="s">
        <v>214</v>
      </c>
      <c r="C510" s="99" t="s">
        <v>1341</v>
      </c>
      <c r="D510" s="96">
        <v>43509</v>
      </c>
      <c r="E510" s="104">
        <v>24837</v>
      </c>
      <c r="F510" s="104">
        <v>24837</v>
      </c>
      <c r="G510" s="104">
        <v>0</v>
      </c>
      <c r="H510" s="86" t="s">
        <v>840</v>
      </c>
      <c r="I510" s="97">
        <f t="shared" si="21"/>
        <v>6.0137419776742145E-5</v>
      </c>
      <c r="J510" s="98">
        <v>0</v>
      </c>
      <c r="K510" s="98">
        <v>0</v>
      </c>
      <c r="L510" s="103">
        <f t="shared" si="22"/>
        <v>0</v>
      </c>
      <c r="M510" s="98">
        <v>0</v>
      </c>
      <c r="N510" s="99"/>
    </row>
    <row r="511" spans="1:14" ht="26" x14ac:dyDescent="0.3">
      <c r="A511" s="95">
        <f t="shared" si="23"/>
        <v>507</v>
      </c>
      <c r="B511" s="95" t="s">
        <v>214</v>
      </c>
      <c r="C511" s="99" t="s">
        <v>1342</v>
      </c>
      <c r="D511" s="96">
        <v>43509</v>
      </c>
      <c r="E511" s="104">
        <v>26003</v>
      </c>
      <c r="F511" s="104">
        <v>26003</v>
      </c>
      <c r="G511" s="104">
        <v>0</v>
      </c>
      <c r="H511" s="86" t="s">
        <v>840</v>
      </c>
      <c r="I511" s="97">
        <f t="shared" si="21"/>
        <v>6.2960636407562344E-5</v>
      </c>
      <c r="J511" s="98">
        <v>0</v>
      </c>
      <c r="K511" s="98">
        <v>0</v>
      </c>
      <c r="L511" s="103">
        <f t="shared" si="22"/>
        <v>0</v>
      </c>
      <c r="M511" s="98">
        <v>0</v>
      </c>
      <c r="N511" s="99"/>
    </row>
    <row r="512" spans="1:14" ht="26" x14ac:dyDescent="0.3">
      <c r="A512" s="95">
        <f t="shared" si="23"/>
        <v>508</v>
      </c>
      <c r="B512" s="95" t="s">
        <v>214</v>
      </c>
      <c r="C512" s="99" t="s">
        <v>1343</v>
      </c>
      <c r="D512" s="96">
        <v>43509</v>
      </c>
      <c r="E512" s="104">
        <v>51759</v>
      </c>
      <c r="F512" s="104">
        <v>51759</v>
      </c>
      <c r="G512" s="104">
        <v>0</v>
      </c>
      <c r="H512" s="86" t="s">
        <v>840</v>
      </c>
      <c r="I512" s="97">
        <f t="shared" si="21"/>
        <v>1.2532321577583431E-4</v>
      </c>
      <c r="J512" s="98">
        <v>0</v>
      </c>
      <c r="K512" s="98">
        <v>0</v>
      </c>
      <c r="L512" s="103">
        <f t="shared" si="22"/>
        <v>0</v>
      </c>
      <c r="M512" s="98">
        <v>0</v>
      </c>
      <c r="N512" s="99"/>
    </row>
    <row r="513" spans="1:14" ht="26" x14ac:dyDescent="0.3">
      <c r="A513" s="95">
        <f t="shared" si="23"/>
        <v>509</v>
      </c>
      <c r="B513" s="95" t="s">
        <v>214</v>
      </c>
      <c r="C513" s="99" t="s">
        <v>1344</v>
      </c>
      <c r="D513" s="96">
        <v>43509</v>
      </c>
      <c r="E513" s="104">
        <v>32678</v>
      </c>
      <c r="F513" s="104">
        <v>32678</v>
      </c>
      <c r="G513" s="104">
        <v>0</v>
      </c>
      <c r="H513" s="86" t="s">
        <v>840</v>
      </c>
      <c r="I513" s="97">
        <f t="shared" si="21"/>
        <v>7.9122704169762043E-5</v>
      </c>
      <c r="J513" s="98">
        <v>0</v>
      </c>
      <c r="K513" s="98">
        <v>0</v>
      </c>
      <c r="L513" s="103">
        <f t="shared" si="22"/>
        <v>0</v>
      </c>
      <c r="M513" s="98">
        <v>0</v>
      </c>
      <c r="N513" s="99"/>
    </row>
    <row r="514" spans="1:14" ht="26" x14ac:dyDescent="0.3">
      <c r="A514" s="95">
        <f t="shared" si="23"/>
        <v>510</v>
      </c>
      <c r="B514" s="95" t="s">
        <v>214</v>
      </c>
      <c r="C514" s="99" t="s">
        <v>1345</v>
      </c>
      <c r="D514" s="96">
        <v>43509</v>
      </c>
      <c r="E514" s="104">
        <v>252</v>
      </c>
      <c r="F514" s="104">
        <v>252</v>
      </c>
      <c r="G514" s="104">
        <v>0</v>
      </c>
      <c r="H514" s="86" t="s">
        <v>840</v>
      </c>
      <c r="I514" s="97">
        <f t="shared" si="21"/>
        <v>6.1016345708978623E-7</v>
      </c>
      <c r="J514" s="98">
        <v>0</v>
      </c>
      <c r="K514" s="98">
        <v>0</v>
      </c>
      <c r="L514" s="103">
        <f t="shared" si="22"/>
        <v>0</v>
      </c>
      <c r="M514" s="98">
        <v>0</v>
      </c>
      <c r="N514" s="99"/>
    </row>
    <row r="515" spans="1:14" ht="26" x14ac:dyDescent="0.3">
      <c r="A515" s="95">
        <f t="shared" si="23"/>
        <v>511</v>
      </c>
      <c r="B515" s="95" t="s">
        <v>214</v>
      </c>
      <c r="C515" s="99" t="s">
        <v>1346</v>
      </c>
      <c r="D515" s="96">
        <v>43509</v>
      </c>
      <c r="E515" s="104">
        <v>25511</v>
      </c>
      <c r="F515" s="104">
        <v>25511</v>
      </c>
      <c r="G515" s="104">
        <v>0</v>
      </c>
      <c r="H515" s="86" t="s">
        <v>840</v>
      </c>
      <c r="I515" s="97">
        <f t="shared" si="21"/>
        <v>6.1769364896101329E-5</v>
      </c>
      <c r="J515" s="98">
        <v>0</v>
      </c>
      <c r="K515" s="98">
        <v>0</v>
      </c>
      <c r="L515" s="103">
        <f t="shared" si="22"/>
        <v>0</v>
      </c>
      <c r="M515" s="98">
        <v>0</v>
      </c>
      <c r="N515" s="99"/>
    </row>
    <row r="516" spans="1:14" ht="26" x14ac:dyDescent="0.3">
      <c r="A516" s="95">
        <f t="shared" si="23"/>
        <v>512</v>
      </c>
      <c r="B516" s="95" t="s">
        <v>214</v>
      </c>
      <c r="C516" s="99" t="s">
        <v>1347</v>
      </c>
      <c r="D516" s="96">
        <v>43509</v>
      </c>
      <c r="E516" s="104">
        <v>31516</v>
      </c>
      <c r="F516" s="104">
        <v>31516</v>
      </c>
      <c r="G516" s="104">
        <v>0</v>
      </c>
      <c r="H516" s="86" t="s">
        <v>840</v>
      </c>
      <c r="I516" s="97">
        <f t="shared" si="21"/>
        <v>7.6309172673181354E-5</v>
      </c>
      <c r="J516" s="98">
        <v>0</v>
      </c>
      <c r="K516" s="98">
        <v>0</v>
      </c>
      <c r="L516" s="103">
        <f t="shared" si="22"/>
        <v>0</v>
      </c>
      <c r="M516" s="98">
        <v>0</v>
      </c>
      <c r="N516" s="99"/>
    </row>
    <row r="517" spans="1:14" ht="26" x14ac:dyDescent="0.3">
      <c r="A517" s="95">
        <f t="shared" si="23"/>
        <v>513</v>
      </c>
      <c r="B517" s="95" t="s">
        <v>214</v>
      </c>
      <c r="C517" s="99" t="s">
        <v>1348</v>
      </c>
      <c r="D517" s="96">
        <v>43509</v>
      </c>
      <c r="E517" s="104">
        <v>96652</v>
      </c>
      <c r="F517" s="104">
        <v>96652</v>
      </c>
      <c r="G517" s="104">
        <v>0</v>
      </c>
      <c r="H517" s="86" t="s">
        <v>840</v>
      </c>
      <c r="I517" s="97">
        <f t="shared" si="21"/>
        <v>2.3402189862953182E-4</v>
      </c>
      <c r="J517" s="98">
        <v>0</v>
      </c>
      <c r="K517" s="98">
        <v>0</v>
      </c>
      <c r="L517" s="103">
        <f t="shared" si="22"/>
        <v>0</v>
      </c>
      <c r="M517" s="98">
        <v>0</v>
      </c>
      <c r="N517" s="99"/>
    </row>
    <row r="518" spans="1:14" ht="26" x14ac:dyDescent="0.3">
      <c r="A518" s="95">
        <f t="shared" si="23"/>
        <v>514</v>
      </c>
      <c r="B518" s="95" t="s">
        <v>214</v>
      </c>
      <c r="C518" s="99" t="s">
        <v>1349</v>
      </c>
      <c r="D518" s="96">
        <v>43509</v>
      </c>
      <c r="E518" s="104">
        <v>19134</v>
      </c>
      <c r="F518" s="104">
        <v>19134</v>
      </c>
      <c r="G518" s="104">
        <v>0</v>
      </c>
      <c r="H518" s="86" t="s">
        <v>840</v>
      </c>
      <c r="I518" s="97">
        <f t="shared" ref="I518:I581" si="24">F518/$F$908</f>
        <v>4.6328839634745914E-5</v>
      </c>
      <c r="J518" s="98">
        <v>0</v>
      </c>
      <c r="K518" s="98">
        <v>0</v>
      </c>
      <c r="L518" s="103">
        <f t="shared" ref="L518:L581" si="25">E518-F518</f>
        <v>0</v>
      </c>
      <c r="M518" s="98">
        <v>0</v>
      </c>
      <c r="N518" s="99"/>
    </row>
    <row r="519" spans="1:14" ht="26" x14ac:dyDescent="0.3">
      <c r="A519" s="95">
        <f t="shared" ref="A519:A582" si="26">A518+1</f>
        <v>515</v>
      </c>
      <c r="B519" s="95" t="s">
        <v>214</v>
      </c>
      <c r="C519" s="99" t="s">
        <v>1350</v>
      </c>
      <c r="D519" s="96">
        <v>43509</v>
      </c>
      <c r="E519" s="104">
        <v>13080</v>
      </c>
      <c r="F519" s="104">
        <v>13080</v>
      </c>
      <c r="G519" s="104">
        <v>0</v>
      </c>
      <c r="H519" s="86" t="s">
        <v>840</v>
      </c>
      <c r="I519" s="97">
        <f t="shared" si="24"/>
        <v>3.1670388963231761E-5</v>
      </c>
      <c r="J519" s="98">
        <v>0</v>
      </c>
      <c r="K519" s="98">
        <v>0</v>
      </c>
      <c r="L519" s="103">
        <f t="shared" si="25"/>
        <v>0</v>
      </c>
      <c r="M519" s="98">
        <v>0</v>
      </c>
      <c r="N519" s="99"/>
    </row>
    <row r="520" spans="1:14" ht="26" x14ac:dyDescent="0.3">
      <c r="A520" s="95">
        <f t="shared" si="26"/>
        <v>516</v>
      </c>
      <c r="B520" s="95" t="s">
        <v>214</v>
      </c>
      <c r="C520" s="99" t="s">
        <v>1351</v>
      </c>
      <c r="D520" s="96">
        <v>43509</v>
      </c>
      <c r="E520" s="104">
        <v>12637</v>
      </c>
      <c r="F520" s="104">
        <v>12637</v>
      </c>
      <c r="G520" s="104">
        <v>0</v>
      </c>
      <c r="H520" s="86" t="s">
        <v>840</v>
      </c>
      <c r="I520" s="97">
        <f t="shared" si="24"/>
        <v>3.0597760346204874E-5</v>
      </c>
      <c r="J520" s="98">
        <v>0</v>
      </c>
      <c r="K520" s="98">
        <v>0</v>
      </c>
      <c r="L520" s="103">
        <f t="shared" si="25"/>
        <v>0</v>
      </c>
      <c r="M520" s="98">
        <v>0</v>
      </c>
      <c r="N520" s="99"/>
    </row>
    <row r="521" spans="1:14" ht="26" x14ac:dyDescent="0.3">
      <c r="A521" s="95">
        <f t="shared" si="26"/>
        <v>517</v>
      </c>
      <c r="B521" s="95" t="s">
        <v>214</v>
      </c>
      <c r="C521" s="99" t="s">
        <v>1352</v>
      </c>
      <c r="D521" s="96">
        <v>43509</v>
      </c>
      <c r="E521" s="104">
        <v>41446</v>
      </c>
      <c r="F521" s="104">
        <v>41446</v>
      </c>
      <c r="G521" s="104">
        <v>0</v>
      </c>
      <c r="H521" s="86" t="s">
        <v>840</v>
      </c>
      <c r="I521" s="97">
        <f t="shared" si="24"/>
        <v>1.003525184227908E-4</v>
      </c>
      <c r="J521" s="98">
        <v>0</v>
      </c>
      <c r="K521" s="98">
        <v>0</v>
      </c>
      <c r="L521" s="103">
        <f t="shared" si="25"/>
        <v>0</v>
      </c>
      <c r="M521" s="98">
        <v>0</v>
      </c>
      <c r="N521" s="99"/>
    </row>
    <row r="522" spans="1:14" ht="26" x14ac:dyDescent="0.3">
      <c r="A522" s="95">
        <f t="shared" si="26"/>
        <v>518</v>
      </c>
      <c r="B522" s="95" t="s">
        <v>214</v>
      </c>
      <c r="C522" s="99" t="s">
        <v>1353</v>
      </c>
      <c r="D522" s="96">
        <v>43509</v>
      </c>
      <c r="E522" s="104">
        <v>3035</v>
      </c>
      <c r="F522" s="104">
        <v>3035</v>
      </c>
      <c r="G522" s="104">
        <v>0</v>
      </c>
      <c r="H522" s="86" t="s">
        <v>840</v>
      </c>
      <c r="I522" s="97">
        <f t="shared" si="24"/>
        <v>7.3485956042361155E-6</v>
      </c>
      <c r="J522" s="98">
        <v>0</v>
      </c>
      <c r="K522" s="98">
        <v>0</v>
      </c>
      <c r="L522" s="103">
        <f t="shared" si="25"/>
        <v>0</v>
      </c>
      <c r="M522" s="98">
        <v>0</v>
      </c>
      <c r="N522" s="99"/>
    </row>
    <row r="523" spans="1:14" ht="26" x14ac:dyDescent="0.3">
      <c r="A523" s="95">
        <f t="shared" si="26"/>
        <v>519</v>
      </c>
      <c r="B523" s="95" t="s">
        <v>214</v>
      </c>
      <c r="C523" s="99" t="s">
        <v>1354</v>
      </c>
      <c r="D523" s="96">
        <v>43509</v>
      </c>
      <c r="E523" s="104">
        <v>1389</v>
      </c>
      <c r="F523" s="104">
        <v>1389</v>
      </c>
      <c r="G523" s="104">
        <v>0</v>
      </c>
      <c r="H523" s="86" t="s">
        <v>840</v>
      </c>
      <c r="I523" s="97">
        <f t="shared" si="24"/>
        <v>3.3631628646734647E-6</v>
      </c>
      <c r="J523" s="98">
        <v>0</v>
      </c>
      <c r="K523" s="98">
        <v>0</v>
      </c>
      <c r="L523" s="103">
        <f t="shared" si="25"/>
        <v>0</v>
      </c>
      <c r="M523" s="98">
        <v>0</v>
      </c>
      <c r="N523" s="99"/>
    </row>
    <row r="524" spans="1:14" ht="26" x14ac:dyDescent="0.3">
      <c r="A524" s="95">
        <f t="shared" si="26"/>
        <v>520</v>
      </c>
      <c r="B524" s="95" t="s">
        <v>214</v>
      </c>
      <c r="C524" s="99" t="s">
        <v>1355</v>
      </c>
      <c r="D524" s="96">
        <v>43509</v>
      </c>
      <c r="E524" s="104">
        <v>116784</v>
      </c>
      <c r="F524" s="104">
        <v>116784</v>
      </c>
      <c r="G524" s="104">
        <v>0</v>
      </c>
      <c r="H524" s="86" t="s">
        <v>840</v>
      </c>
      <c r="I524" s="97">
        <f t="shared" si="24"/>
        <v>2.827671792570381E-4</v>
      </c>
      <c r="J524" s="98">
        <v>0</v>
      </c>
      <c r="K524" s="98">
        <v>0</v>
      </c>
      <c r="L524" s="103">
        <f t="shared" si="25"/>
        <v>0</v>
      </c>
      <c r="M524" s="98">
        <v>0</v>
      </c>
      <c r="N524" s="99"/>
    </row>
    <row r="525" spans="1:14" ht="26" x14ac:dyDescent="0.3">
      <c r="A525" s="95">
        <f t="shared" si="26"/>
        <v>521</v>
      </c>
      <c r="B525" s="95" t="s">
        <v>214</v>
      </c>
      <c r="C525" s="99" t="s">
        <v>1356</v>
      </c>
      <c r="D525" s="96">
        <v>43509</v>
      </c>
      <c r="E525" s="104">
        <v>12753</v>
      </c>
      <c r="F525" s="104">
        <v>12753</v>
      </c>
      <c r="G525" s="104">
        <v>0</v>
      </c>
      <c r="H525" s="86" t="s">
        <v>840</v>
      </c>
      <c r="I525" s="97">
        <f t="shared" si="24"/>
        <v>3.0878629239150969E-5</v>
      </c>
      <c r="J525" s="98">
        <v>0</v>
      </c>
      <c r="K525" s="98">
        <v>0</v>
      </c>
      <c r="L525" s="103">
        <f t="shared" si="25"/>
        <v>0</v>
      </c>
      <c r="M525" s="98">
        <v>0</v>
      </c>
      <c r="N525" s="99"/>
    </row>
    <row r="526" spans="1:14" ht="26" x14ac:dyDescent="0.3">
      <c r="A526" s="95">
        <f t="shared" si="26"/>
        <v>522</v>
      </c>
      <c r="B526" s="95" t="s">
        <v>214</v>
      </c>
      <c r="C526" s="99" t="s">
        <v>1357</v>
      </c>
      <c r="D526" s="96">
        <v>43509</v>
      </c>
      <c r="E526" s="104">
        <v>23304</v>
      </c>
      <c r="F526" s="104">
        <v>23304</v>
      </c>
      <c r="G526" s="104">
        <v>0</v>
      </c>
      <c r="H526" s="86" t="s">
        <v>840</v>
      </c>
      <c r="I526" s="97">
        <f t="shared" si="24"/>
        <v>5.6425592079445946E-5</v>
      </c>
      <c r="J526" s="98">
        <v>0</v>
      </c>
      <c r="K526" s="98">
        <v>0</v>
      </c>
      <c r="L526" s="103">
        <f t="shared" si="25"/>
        <v>0</v>
      </c>
      <c r="M526" s="98">
        <v>0</v>
      </c>
      <c r="N526" s="99"/>
    </row>
    <row r="527" spans="1:14" ht="26" x14ac:dyDescent="0.3">
      <c r="A527" s="95">
        <f t="shared" si="26"/>
        <v>523</v>
      </c>
      <c r="B527" s="95" t="s">
        <v>214</v>
      </c>
      <c r="C527" s="99" t="s">
        <v>1358</v>
      </c>
      <c r="D527" s="96">
        <v>43509</v>
      </c>
      <c r="E527" s="104">
        <v>17678</v>
      </c>
      <c r="F527" s="104">
        <v>17678</v>
      </c>
      <c r="G527" s="104">
        <v>0</v>
      </c>
      <c r="H527" s="86" t="s">
        <v>840</v>
      </c>
      <c r="I527" s="97">
        <f t="shared" si="24"/>
        <v>4.2803450771560483E-5</v>
      </c>
      <c r="J527" s="98">
        <v>0</v>
      </c>
      <c r="K527" s="98">
        <v>0</v>
      </c>
      <c r="L527" s="103">
        <f t="shared" si="25"/>
        <v>0</v>
      </c>
      <c r="M527" s="98">
        <v>0</v>
      </c>
      <c r="N527" s="99"/>
    </row>
    <row r="528" spans="1:14" ht="26" x14ac:dyDescent="0.3">
      <c r="A528" s="95">
        <f t="shared" si="26"/>
        <v>524</v>
      </c>
      <c r="B528" s="95" t="s">
        <v>214</v>
      </c>
      <c r="C528" s="99" t="s">
        <v>1359</v>
      </c>
      <c r="D528" s="96">
        <v>43509</v>
      </c>
      <c r="E528" s="104">
        <v>33707</v>
      </c>
      <c r="F528" s="104">
        <v>33707</v>
      </c>
      <c r="G528" s="104">
        <v>0</v>
      </c>
      <c r="H528" s="86" t="s">
        <v>840</v>
      </c>
      <c r="I528" s="97">
        <f t="shared" si="24"/>
        <v>8.1614204952878665E-5</v>
      </c>
      <c r="J528" s="98">
        <v>0</v>
      </c>
      <c r="K528" s="98">
        <v>0</v>
      </c>
      <c r="L528" s="103">
        <f t="shared" si="25"/>
        <v>0</v>
      </c>
      <c r="M528" s="98">
        <v>0</v>
      </c>
      <c r="N528" s="99"/>
    </row>
    <row r="529" spans="1:14" ht="26" x14ac:dyDescent="0.3">
      <c r="A529" s="95">
        <f t="shared" si="26"/>
        <v>525</v>
      </c>
      <c r="B529" s="95" t="s">
        <v>214</v>
      </c>
      <c r="C529" s="99" t="s">
        <v>1360</v>
      </c>
      <c r="D529" s="96">
        <v>43509</v>
      </c>
      <c r="E529" s="104">
        <v>32903</v>
      </c>
      <c r="F529" s="104">
        <v>32903</v>
      </c>
      <c r="G529" s="104">
        <v>0</v>
      </c>
      <c r="H529" s="86" t="s">
        <v>840</v>
      </c>
      <c r="I529" s="97">
        <f t="shared" si="24"/>
        <v>7.9667492970735069E-5</v>
      </c>
      <c r="J529" s="98">
        <v>0</v>
      </c>
      <c r="K529" s="98">
        <v>0</v>
      </c>
      <c r="L529" s="103">
        <f t="shared" si="25"/>
        <v>0</v>
      </c>
      <c r="M529" s="98">
        <v>0</v>
      </c>
      <c r="N529" s="99"/>
    </row>
    <row r="530" spans="1:14" ht="26" x14ac:dyDescent="0.3">
      <c r="A530" s="95">
        <f t="shared" si="26"/>
        <v>526</v>
      </c>
      <c r="B530" s="95" t="s">
        <v>214</v>
      </c>
      <c r="C530" s="99" t="s">
        <v>1361</v>
      </c>
      <c r="D530" s="96">
        <v>43509</v>
      </c>
      <c r="E530" s="104">
        <v>88139</v>
      </c>
      <c r="F530" s="104">
        <v>88139</v>
      </c>
      <c r="G530" s="104">
        <v>0</v>
      </c>
      <c r="H530" s="86" t="s">
        <v>840</v>
      </c>
      <c r="I530" s="97">
        <f t="shared" si="24"/>
        <v>2.134095116842725E-4</v>
      </c>
      <c r="J530" s="98">
        <v>0</v>
      </c>
      <c r="K530" s="98">
        <v>0</v>
      </c>
      <c r="L530" s="103">
        <f t="shared" si="25"/>
        <v>0</v>
      </c>
      <c r="M530" s="98">
        <v>0</v>
      </c>
      <c r="N530" s="99"/>
    </row>
    <row r="531" spans="1:14" ht="26" x14ac:dyDescent="0.3">
      <c r="A531" s="95">
        <f t="shared" si="26"/>
        <v>527</v>
      </c>
      <c r="B531" s="95" t="s">
        <v>214</v>
      </c>
      <c r="C531" s="99" t="s">
        <v>1362</v>
      </c>
      <c r="D531" s="96">
        <v>43509</v>
      </c>
      <c r="E531" s="104">
        <v>57466</v>
      </c>
      <c r="F531" s="104">
        <v>57466</v>
      </c>
      <c r="G531" s="104">
        <v>0</v>
      </c>
      <c r="H531" s="86" t="s">
        <v>840</v>
      </c>
      <c r="I531" s="97">
        <f t="shared" si="24"/>
        <v>1.3914148105207007E-4</v>
      </c>
      <c r="J531" s="98">
        <v>0</v>
      </c>
      <c r="K531" s="98">
        <v>0</v>
      </c>
      <c r="L531" s="103">
        <f t="shared" si="25"/>
        <v>0</v>
      </c>
      <c r="M531" s="98">
        <v>0</v>
      </c>
      <c r="N531" s="99"/>
    </row>
    <row r="532" spans="1:14" ht="26" x14ac:dyDescent="0.3">
      <c r="A532" s="95">
        <f t="shared" si="26"/>
        <v>528</v>
      </c>
      <c r="B532" s="95" t="s">
        <v>214</v>
      </c>
      <c r="C532" s="99" t="s">
        <v>1363</v>
      </c>
      <c r="D532" s="96">
        <v>43509</v>
      </c>
      <c r="E532" s="104">
        <v>52107</v>
      </c>
      <c r="F532" s="104">
        <v>52107</v>
      </c>
      <c r="G532" s="104">
        <v>0</v>
      </c>
      <c r="H532" s="86" t="s">
        <v>840</v>
      </c>
      <c r="I532" s="97">
        <f t="shared" si="24"/>
        <v>1.2616582245467259E-4</v>
      </c>
      <c r="J532" s="98">
        <v>0</v>
      </c>
      <c r="K532" s="98">
        <v>0</v>
      </c>
      <c r="L532" s="103">
        <f t="shared" si="25"/>
        <v>0</v>
      </c>
      <c r="M532" s="98">
        <v>0</v>
      </c>
      <c r="N532" s="99"/>
    </row>
    <row r="533" spans="1:14" ht="26" x14ac:dyDescent="0.3">
      <c r="A533" s="95">
        <f t="shared" si="26"/>
        <v>529</v>
      </c>
      <c r="B533" s="95" t="s">
        <v>214</v>
      </c>
      <c r="C533" s="99" t="s">
        <v>1364</v>
      </c>
      <c r="D533" s="96">
        <v>43509</v>
      </c>
      <c r="E533" s="104">
        <v>108812</v>
      </c>
      <c r="F533" s="104">
        <v>108812</v>
      </c>
      <c r="G533" s="104">
        <v>0</v>
      </c>
      <c r="H533" s="86" t="s">
        <v>840</v>
      </c>
      <c r="I533" s="97">
        <f t="shared" si="24"/>
        <v>2.6346470671767389E-4</v>
      </c>
      <c r="J533" s="98">
        <v>0</v>
      </c>
      <c r="K533" s="98">
        <v>0</v>
      </c>
      <c r="L533" s="103">
        <f t="shared" si="25"/>
        <v>0</v>
      </c>
      <c r="M533" s="98">
        <v>0</v>
      </c>
      <c r="N533" s="99"/>
    </row>
    <row r="534" spans="1:14" ht="26" x14ac:dyDescent="0.3">
      <c r="A534" s="95">
        <f t="shared" si="26"/>
        <v>530</v>
      </c>
      <c r="B534" s="95" t="s">
        <v>214</v>
      </c>
      <c r="C534" s="99" t="s">
        <v>1365</v>
      </c>
      <c r="D534" s="96">
        <v>43509</v>
      </c>
      <c r="E534" s="104">
        <v>67088</v>
      </c>
      <c r="F534" s="104">
        <v>67088</v>
      </c>
      <c r="G534" s="104">
        <v>0</v>
      </c>
      <c r="H534" s="86" t="s">
        <v>840</v>
      </c>
      <c r="I534" s="97">
        <f t="shared" si="24"/>
        <v>1.6243907146523643E-4</v>
      </c>
      <c r="J534" s="98">
        <v>0</v>
      </c>
      <c r="K534" s="98">
        <v>0</v>
      </c>
      <c r="L534" s="103">
        <f t="shared" si="25"/>
        <v>0</v>
      </c>
      <c r="M534" s="98">
        <v>0</v>
      </c>
      <c r="N534" s="99"/>
    </row>
    <row r="535" spans="1:14" ht="26" x14ac:dyDescent="0.3">
      <c r="A535" s="95">
        <f t="shared" si="26"/>
        <v>531</v>
      </c>
      <c r="B535" s="95" t="s">
        <v>214</v>
      </c>
      <c r="C535" s="99" t="s">
        <v>1366</v>
      </c>
      <c r="D535" s="96">
        <v>43509</v>
      </c>
      <c r="E535" s="104">
        <v>393622</v>
      </c>
      <c r="F535" s="104">
        <v>300865.97833333333</v>
      </c>
      <c r="G535" s="104">
        <v>0</v>
      </c>
      <c r="H535" s="86" t="s">
        <v>840</v>
      </c>
      <c r="I535" s="97">
        <f t="shared" si="24"/>
        <v>7.2848184706574362E-4</v>
      </c>
      <c r="J535" s="98">
        <v>0</v>
      </c>
      <c r="K535" s="98">
        <v>0</v>
      </c>
      <c r="L535" s="103">
        <f t="shared" si="25"/>
        <v>92756.021666666667</v>
      </c>
      <c r="M535" s="98">
        <v>0</v>
      </c>
      <c r="N535" s="99"/>
    </row>
    <row r="536" spans="1:14" ht="26" x14ac:dyDescent="0.3">
      <c r="A536" s="95">
        <f t="shared" si="26"/>
        <v>532</v>
      </c>
      <c r="B536" s="95" t="s">
        <v>214</v>
      </c>
      <c r="C536" s="99" t="s">
        <v>1367</v>
      </c>
      <c r="D536" s="96">
        <v>43509</v>
      </c>
      <c r="E536" s="104">
        <v>224902</v>
      </c>
      <c r="F536" s="104">
        <v>224902</v>
      </c>
      <c r="G536" s="104">
        <v>0</v>
      </c>
      <c r="H536" s="86" t="s">
        <v>840</v>
      </c>
      <c r="I536" s="97">
        <f t="shared" si="24"/>
        <v>5.4455151518415521E-4</v>
      </c>
      <c r="J536" s="98">
        <v>0</v>
      </c>
      <c r="K536" s="98">
        <v>0</v>
      </c>
      <c r="L536" s="103">
        <f t="shared" si="25"/>
        <v>0</v>
      </c>
      <c r="M536" s="98">
        <v>0</v>
      </c>
      <c r="N536" s="99"/>
    </row>
    <row r="537" spans="1:14" ht="26" x14ac:dyDescent="0.3">
      <c r="A537" s="95">
        <f t="shared" si="26"/>
        <v>533</v>
      </c>
      <c r="B537" s="95" t="s">
        <v>214</v>
      </c>
      <c r="C537" s="99" t="s">
        <v>1368</v>
      </c>
      <c r="D537" s="96">
        <v>43509</v>
      </c>
      <c r="E537" s="104">
        <v>128147</v>
      </c>
      <c r="F537" s="104">
        <v>128147</v>
      </c>
      <c r="G537" s="104">
        <v>0</v>
      </c>
      <c r="H537" s="86" t="s">
        <v>840</v>
      </c>
      <c r="I537" s="97">
        <f t="shared" si="24"/>
        <v>3.102802243479557E-4</v>
      </c>
      <c r="J537" s="98">
        <v>0</v>
      </c>
      <c r="K537" s="98">
        <v>0</v>
      </c>
      <c r="L537" s="103">
        <f t="shared" si="25"/>
        <v>0</v>
      </c>
      <c r="M537" s="98">
        <v>0</v>
      </c>
      <c r="N537" s="99"/>
    </row>
    <row r="538" spans="1:14" ht="26" x14ac:dyDescent="0.3">
      <c r="A538" s="95">
        <f t="shared" si="26"/>
        <v>534</v>
      </c>
      <c r="B538" s="95" t="s">
        <v>214</v>
      </c>
      <c r="C538" s="99" t="s">
        <v>1369</v>
      </c>
      <c r="D538" s="96">
        <v>43509</v>
      </c>
      <c r="E538" s="104">
        <v>132211</v>
      </c>
      <c r="F538" s="104">
        <v>132211</v>
      </c>
      <c r="G538" s="104">
        <v>0</v>
      </c>
      <c r="H538" s="86" t="s">
        <v>840</v>
      </c>
      <c r="I538" s="97">
        <f t="shared" si="24"/>
        <v>3.2012032073530845E-4</v>
      </c>
      <c r="J538" s="98">
        <v>0</v>
      </c>
      <c r="K538" s="98">
        <v>0</v>
      </c>
      <c r="L538" s="103">
        <f t="shared" si="25"/>
        <v>0</v>
      </c>
      <c r="M538" s="98">
        <v>0</v>
      </c>
      <c r="N538" s="99"/>
    </row>
    <row r="539" spans="1:14" ht="26" x14ac:dyDescent="0.3">
      <c r="A539" s="95">
        <f t="shared" si="26"/>
        <v>535</v>
      </c>
      <c r="B539" s="95" t="s">
        <v>214</v>
      </c>
      <c r="C539" s="99" t="s">
        <v>1370</v>
      </c>
      <c r="D539" s="96">
        <v>43509</v>
      </c>
      <c r="E539" s="104">
        <v>120155</v>
      </c>
      <c r="F539" s="104">
        <v>120155</v>
      </c>
      <c r="G539" s="104">
        <v>0</v>
      </c>
      <c r="H539" s="86" t="s">
        <v>840</v>
      </c>
      <c r="I539" s="97">
        <f t="shared" si="24"/>
        <v>2.9092932613739388E-4</v>
      </c>
      <c r="J539" s="98">
        <v>0</v>
      </c>
      <c r="K539" s="98">
        <v>0</v>
      </c>
      <c r="L539" s="103">
        <f t="shared" si="25"/>
        <v>0</v>
      </c>
      <c r="M539" s="98">
        <v>0</v>
      </c>
      <c r="N539" s="99"/>
    </row>
    <row r="540" spans="1:14" ht="26" x14ac:dyDescent="0.3">
      <c r="A540" s="95">
        <f t="shared" si="26"/>
        <v>536</v>
      </c>
      <c r="B540" s="95" t="s">
        <v>214</v>
      </c>
      <c r="C540" s="99" t="s">
        <v>1371</v>
      </c>
      <c r="D540" s="96">
        <v>43509</v>
      </c>
      <c r="E540" s="104">
        <v>1864006</v>
      </c>
      <c r="F540" s="104">
        <v>943269.34</v>
      </c>
      <c r="G540" s="104">
        <v>24346.166666666668</v>
      </c>
      <c r="H540" s="86" t="s">
        <v>840</v>
      </c>
      <c r="I540" s="97">
        <f t="shared" si="24"/>
        <v>2.2839225454809563E-3</v>
      </c>
      <c r="J540" s="98">
        <v>0</v>
      </c>
      <c r="K540" s="98">
        <v>0</v>
      </c>
      <c r="L540" s="103">
        <f t="shared" si="25"/>
        <v>920736.66</v>
      </c>
      <c r="M540" s="98">
        <v>0</v>
      </c>
      <c r="N540" s="99"/>
    </row>
    <row r="541" spans="1:14" ht="26" x14ac:dyDescent="0.3">
      <c r="A541" s="95">
        <f t="shared" si="26"/>
        <v>537</v>
      </c>
      <c r="B541" s="95" t="s">
        <v>214</v>
      </c>
      <c r="C541" s="99" t="s">
        <v>1372</v>
      </c>
      <c r="D541" s="96">
        <v>43509</v>
      </c>
      <c r="E541" s="104">
        <v>94274</v>
      </c>
      <c r="F541" s="104">
        <v>94274</v>
      </c>
      <c r="G541" s="104">
        <v>0</v>
      </c>
      <c r="H541" s="86" t="s">
        <v>840</v>
      </c>
      <c r="I541" s="97">
        <f t="shared" si="24"/>
        <v>2.2826408632413693E-4</v>
      </c>
      <c r="J541" s="98">
        <v>0</v>
      </c>
      <c r="K541" s="98">
        <v>0</v>
      </c>
      <c r="L541" s="103">
        <f t="shared" si="25"/>
        <v>0</v>
      </c>
      <c r="M541" s="98">
        <v>0</v>
      </c>
      <c r="N541" s="99"/>
    </row>
    <row r="542" spans="1:14" ht="26" x14ac:dyDescent="0.3">
      <c r="A542" s="95">
        <f t="shared" si="26"/>
        <v>538</v>
      </c>
      <c r="B542" s="95" t="s">
        <v>214</v>
      </c>
      <c r="C542" s="99" t="s">
        <v>1373</v>
      </c>
      <c r="D542" s="96">
        <v>43509</v>
      </c>
      <c r="E542" s="104">
        <v>1155765</v>
      </c>
      <c r="F542" s="104">
        <v>1121149.21</v>
      </c>
      <c r="G542" s="104">
        <v>25384.6</v>
      </c>
      <c r="H542" s="86" t="s">
        <v>840</v>
      </c>
      <c r="I542" s="97">
        <f t="shared" si="24"/>
        <v>2.7146201503455663E-3</v>
      </c>
      <c r="J542" s="98">
        <v>0</v>
      </c>
      <c r="K542" s="98">
        <v>0</v>
      </c>
      <c r="L542" s="103">
        <f t="shared" si="25"/>
        <v>34615.790000000037</v>
      </c>
      <c r="M542" s="98">
        <v>0</v>
      </c>
      <c r="N542" s="99"/>
    </row>
    <row r="543" spans="1:14" ht="26" x14ac:dyDescent="0.3">
      <c r="A543" s="95">
        <f t="shared" si="26"/>
        <v>539</v>
      </c>
      <c r="B543" s="95" t="s">
        <v>214</v>
      </c>
      <c r="C543" s="99" t="s">
        <v>1374</v>
      </c>
      <c r="D543" s="96">
        <v>43509</v>
      </c>
      <c r="E543" s="104">
        <v>71523</v>
      </c>
      <c r="F543" s="104">
        <v>71523</v>
      </c>
      <c r="G543" s="104">
        <v>3432.7142857142858</v>
      </c>
      <c r="H543" s="86" t="s">
        <v>840</v>
      </c>
      <c r="I543" s="97">
        <f t="shared" si="24"/>
        <v>1.7317746405330468E-4</v>
      </c>
      <c r="J543" s="98">
        <v>0</v>
      </c>
      <c r="K543" s="98">
        <v>0</v>
      </c>
      <c r="L543" s="103">
        <f t="shared" si="25"/>
        <v>0</v>
      </c>
      <c r="M543" s="98">
        <v>0</v>
      </c>
      <c r="N543" s="99"/>
    </row>
    <row r="544" spans="1:14" ht="26" x14ac:dyDescent="0.3">
      <c r="A544" s="95">
        <f t="shared" si="26"/>
        <v>540</v>
      </c>
      <c r="B544" s="95" t="s">
        <v>214</v>
      </c>
      <c r="C544" s="99" t="s">
        <v>1375</v>
      </c>
      <c r="D544" s="96">
        <v>43509</v>
      </c>
      <c r="E544" s="104">
        <v>1597616</v>
      </c>
      <c r="F544" s="104">
        <v>1141961.3291666666</v>
      </c>
      <c r="G544" s="104">
        <v>26163.478260869564</v>
      </c>
      <c r="H544" s="86" t="s">
        <v>840</v>
      </c>
      <c r="I544" s="97">
        <f t="shared" si="24"/>
        <v>2.7650121923300818E-3</v>
      </c>
      <c r="J544" s="98">
        <v>0</v>
      </c>
      <c r="K544" s="98">
        <v>0</v>
      </c>
      <c r="L544" s="103">
        <f t="shared" si="25"/>
        <v>455654.6708333334</v>
      </c>
      <c r="M544" s="98">
        <v>0</v>
      </c>
      <c r="N544" s="99"/>
    </row>
    <row r="545" spans="1:14" ht="26" x14ac:dyDescent="0.3">
      <c r="A545" s="95">
        <f t="shared" si="26"/>
        <v>541</v>
      </c>
      <c r="B545" s="95" t="s">
        <v>214</v>
      </c>
      <c r="C545" s="99" t="s">
        <v>1376</v>
      </c>
      <c r="D545" s="96">
        <v>43509</v>
      </c>
      <c r="E545" s="104">
        <v>1151879</v>
      </c>
      <c r="F545" s="104">
        <v>1117263.6541666668</v>
      </c>
      <c r="G545" s="104">
        <v>23538.48</v>
      </c>
      <c r="H545" s="86" t="s">
        <v>840</v>
      </c>
      <c r="I545" s="97">
        <f t="shared" si="24"/>
        <v>2.7052121178853202E-3</v>
      </c>
      <c r="J545" s="98">
        <v>0</v>
      </c>
      <c r="K545" s="98">
        <v>0</v>
      </c>
      <c r="L545" s="103">
        <f t="shared" si="25"/>
        <v>34615.345833333209</v>
      </c>
      <c r="M545" s="98">
        <v>0</v>
      </c>
      <c r="N545" s="99"/>
    </row>
    <row r="546" spans="1:14" ht="26" x14ac:dyDescent="0.3">
      <c r="A546" s="95">
        <f t="shared" si="26"/>
        <v>542</v>
      </c>
      <c r="B546" s="95" t="s">
        <v>214</v>
      </c>
      <c r="C546" s="99" t="s">
        <v>1377</v>
      </c>
      <c r="D546" s="96">
        <v>43509</v>
      </c>
      <c r="E546" s="104">
        <v>36222</v>
      </c>
      <c r="F546" s="104">
        <v>36222</v>
      </c>
      <c r="G546" s="104">
        <v>0</v>
      </c>
      <c r="H546" s="86" t="s">
        <v>840</v>
      </c>
      <c r="I546" s="97">
        <f t="shared" si="24"/>
        <v>8.7703733105977126E-5</v>
      </c>
      <c r="J546" s="98">
        <v>0</v>
      </c>
      <c r="K546" s="98">
        <v>0</v>
      </c>
      <c r="L546" s="103">
        <f t="shared" si="25"/>
        <v>0</v>
      </c>
      <c r="M546" s="98">
        <v>0</v>
      </c>
      <c r="N546" s="99"/>
    </row>
    <row r="547" spans="1:14" ht="26" x14ac:dyDescent="0.3">
      <c r="A547" s="95">
        <f t="shared" si="26"/>
        <v>543</v>
      </c>
      <c r="B547" s="95" t="s">
        <v>214</v>
      </c>
      <c r="C547" s="99" t="s">
        <v>1378</v>
      </c>
      <c r="D547" s="96">
        <v>43509</v>
      </c>
      <c r="E547" s="104">
        <v>257000</v>
      </c>
      <c r="F547" s="104">
        <v>257000</v>
      </c>
      <c r="G547" s="104">
        <v>0</v>
      </c>
      <c r="H547" s="86" t="s">
        <v>840</v>
      </c>
      <c r="I547" s="97">
        <f t="shared" si="24"/>
        <v>6.2226987488918676E-4</v>
      </c>
      <c r="J547" s="98">
        <v>0</v>
      </c>
      <c r="K547" s="98">
        <v>0</v>
      </c>
      <c r="L547" s="103">
        <f t="shared" si="25"/>
        <v>0</v>
      </c>
      <c r="M547" s="98">
        <v>0</v>
      </c>
      <c r="N547" s="99"/>
    </row>
    <row r="548" spans="1:14" ht="26" x14ac:dyDescent="0.3">
      <c r="A548" s="95">
        <f t="shared" si="26"/>
        <v>544</v>
      </c>
      <c r="B548" s="95" t="s">
        <v>214</v>
      </c>
      <c r="C548" s="99" t="s">
        <v>1379</v>
      </c>
      <c r="D548" s="96">
        <v>43509</v>
      </c>
      <c r="E548" s="104">
        <v>158160</v>
      </c>
      <c r="F548" s="104">
        <v>158160</v>
      </c>
      <c r="G548" s="104">
        <v>0</v>
      </c>
      <c r="H548" s="86" t="s">
        <v>840</v>
      </c>
      <c r="I548" s="97">
        <f t="shared" si="24"/>
        <v>3.8295020783063726E-4</v>
      </c>
      <c r="J548" s="98">
        <v>0</v>
      </c>
      <c r="K548" s="98">
        <v>0</v>
      </c>
      <c r="L548" s="103">
        <f t="shared" si="25"/>
        <v>0</v>
      </c>
      <c r="M548" s="98">
        <v>0</v>
      </c>
      <c r="N548" s="99"/>
    </row>
    <row r="549" spans="1:14" ht="26" x14ac:dyDescent="0.3">
      <c r="A549" s="95">
        <f t="shared" si="26"/>
        <v>545</v>
      </c>
      <c r="B549" s="95" t="s">
        <v>214</v>
      </c>
      <c r="C549" s="99" t="s">
        <v>1380</v>
      </c>
      <c r="D549" s="96">
        <v>43509</v>
      </c>
      <c r="E549" s="104">
        <v>86793</v>
      </c>
      <c r="F549" s="104">
        <v>86793</v>
      </c>
      <c r="G549" s="104">
        <v>0</v>
      </c>
      <c r="H549" s="86" t="s">
        <v>840</v>
      </c>
      <c r="I549" s="97">
        <f t="shared" si="24"/>
        <v>2.1015046401267386E-4</v>
      </c>
      <c r="J549" s="98">
        <v>0</v>
      </c>
      <c r="K549" s="98">
        <v>0</v>
      </c>
      <c r="L549" s="103">
        <f t="shared" si="25"/>
        <v>0</v>
      </c>
      <c r="M549" s="98">
        <v>0</v>
      </c>
      <c r="N549" s="99"/>
    </row>
    <row r="550" spans="1:14" ht="26" x14ac:dyDescent="0.3">
      <c r="A550" s="95">
        <f t="shared" si="26"/>
        <v>546</v>
      </c>
      <c r="B550" s="95" t="s">
        <v>214</v>
      </c>
      <c r="C550" s="99" t="s">
        <v>1381</v>
      </c>
      <c r="D550" s="96">
        <v>43509</v>
      </c>
      <c r="E550" s="104">
        <v>883804</v>
      </c>
      <c r="F550" s="104">
        <v>883804</v>
      </c>
      <c r="G550" s="104">
        <v>24115.4</v>
      </c>
      <c r="H550" s="86" t="s">
        <v>840</v>
      </c>
      <c r="I550" s="97">
        <f t="shared" si="24"/>
        <v>2.1399400953562753E-3</v>
      </c>
      <c r="J550" s="98">
        <v>0</v>
      </c>
      <c r="K550" s="98">
        <v>0</v>
      </c>
      <c r="L550" s="103">
        <f t="shared" si="25"/>
        <v>0</v>
      </c>
      <c r="M550" s="98">
        <v>0</v>
      </c>
      <c r="N550" s="99"/>
    </row>
    <row r="551" spans="1:14" ht="26" x14ac:dyDescent="0.3">
      <c r="A551" s="95">
        <f t="shared" si="26"/>
        <v>547</v>
      </c>
      <c r="B551" s="95" t="s">
        <v>214</v>
      </c>
      <c r="C551" s="99" t="s">
        <v>1382</v>
      </c>
      <c r="D551" s="96">
        <v>43509</v>
      </c>
      <c r="E551" s="104">
        <v>198873</v>
      </c>
      <c r="F551" s="104">
        <v>198873</v>
      </c>
      <c r="G551" s="104">
        <v>0</v>
      </c>
      <c r="H551" s="86" t="s">
        <v>840</v>
      </c>
      <c r="I551" s="97">
        <f t="shared" si="24"/>
        <v>4.8152792540403594E-4</v>
      </c>
      <c r="J551" s="98">
        <v>0</v>
      </c>
      <c r="K551" s="98">
        <v>0</v>
      </c>
      <c r="L551" s="103">
        <f t="shared" si="25"/>
        <v>0</v>
      </c>
      <c r="M551" s="98">
        <v>0</v>
      </c>
      <c r="N551" s="99"/>
    </row>
    <row r="552" spans="1:14" ht="26" x14ac:dyDescent="0.3">
      <c r="A552" s="95">
        <f t="shared" si="26"/>
        <v>548</v>
      </c>
      <c r="B552" s="95" t="s">
        <v>214</v>
      </c>
      <c r="C552" s="99" t="s">
        <v>1383</v>
      </c>
      <c r="D552" s="96">
        <v>43509</v>
      </c>
      <c r="E552" s="104">
        <v>109404</v>
      </c>
      <c r="F552" s="104">
        <v>109404</v>
      </c>
      <c r="G552" s="104">
        <v>0</v>
      </c>
      <c r="H552" s="86" t="s">
        <v>840</v>
      </c>
      <c r="I552" s="97">
        <f t="shared" si="24"/>
        <v>2.648981065851229E-4</v>
      </c>
      <c r="J552" s="98">
        <v>0</v>
      </c>
      <c r="K552" s="98">
        <v>0</v>
      </c>
      <c r="L552" s="103">
        <f t="shared" si="25"/>
        <v>0</v>
      </c>
      <c r="M552" s="98">
        <v>0</v>
      </c>
      <c r="N552" s="99"/>
    </row>
    <row r="553" spans="1:14" ht="26" x14ac:dyDescent="0.3">
      <c r="A553" s="95">
        <f t="shared" si="26"/>
        <v>549</v>
      </c>
      <c r="B553" s="95" t="s">
        <v>214</v>
      </c>
      <c r="C553" s="99" t="s">
        <v>1384</v>
      </c>
      <c r="D553" s="96">
        <v>43509</v>
      </c>
      <c r="E553" s="104">
        <v>50946</v>
      </c>
      <c r="F553" s="104">
        <v>50946</v>
      </c>
      <c r="G553" s="104">
        <v>0</v>
      </c>
      <c r="H553" s="86" t="s">
        <v>840</v>
      </c>
      <c r="I553" s="97">
        <f t="shared" si="24"/>
        <v>1.2335471224165178E-4</v>
      </c>
      <c r="J553" s="98">
        <v>0</v>
      </c>
      <c r="K553" s="98">
        <v>0</v>
      </c>
      <c r="L553" s="103">
        <f t="shared" si="25"/>
        <v>0</v>
      </c>
      <c r="M553" s="98">
        <v>0</v>
      </c>
      <c r="N553" s="99"/>
    </row>
    <row r="554" spans="1:14" ht="26" x14ac:dyDescent="0.3">
      <c r="A554" s="95">
        <f t="shared" si="26"/>
        <v>550</v>
      </c>
      <c r="B554" s="95" t="s">
        <v>214</v>
      </c>
      <c r="C554" s="99" t="s">
        <v>1385</v>
      </c>
      <c r="D554" s="96">
        <v>43509</v>
      </c>
      <c r="E554" s="104">
        <v>28382</v>
      </c>
      <c r="F554" s="104">
        <v>28382</v>
      </c>
      <c r="G554" s="104">
        <v>0</v>
      </c>
      <c r="H554" s="86" t="s">
        <v>840</v>
      </c>
      <c r="I554" s="97">
        <f t="shared" si="24"/>
        <v>6.8720869996517108E-5</v>
      </c>
      <c r="J554" s="98">
        <v>0</v>
      </c>
      <c r="K554" s="98">
        <v>0</v>
      </c>
      <c r="L554" s="103">
        <f t="shared" si="25"/>
        <v>0</v>
      </c>
      <c r="M554" s="98">
        <v>0</v>
      </c>
      <c r="N554" s="99"/>
    </row>
    <row r="555" spans="1:14" ht="26" x14ac:dyDescent="0.3">
      <c r="A555" s="95">
        <f t="shared" si="26"/>
        <v>551</v>
      </c>
      <c r="B555" s="95" t="s">
        <v>214</v>
      </c>
      <c r="C555" s="99" t="s">
        <v>1386</v>
      </c>
      <c r="D555" s="96">
        <v>43509</v>
      </c>
      <c r="E555" s="104">
        <v>328436</v>
      </c>
      <c r="F555" s="104">
        <v>328436</v>
      </c>
      <c r="G555" s="104">
        <v>0</v>
      </c>
      <c r="H555" s="86" t="s">
        <v>840</v>
      </c>
      <c r="I555" s="97">
        <f t="shared" si="24"/>
        <v>7.9523668727278182E-4</v>
      </c>
      <c r="J555" s="98">
        <v>0</v>
      </c>
      <c r="K555" s="98">
        <v>0</v>
      </c>
      <c r="L555" s="103">
        <f t="shared" si="25"/>
        <v>0</v>
      </c>
      <c r="M555" s="98">
        <v>0</v>
      </c>
      <c r="N555" s="99"/>
    </row>
    <row r="556" spans="1:14" ht="26" x14ac:dyDescent="0.3">
      <c r="A556" s="95">
        <f t="shared" si="26"/>
        <v>552</v>
      </c>
      <c r="B556" s="95" t="s">
        <v>214</v>
      </c>
      <c r="C556" s="99" t="s">
        <v>1387</v>
      </c>
      <c r="D556" s="96">
        <v>43509</v>
      </c>
      <c r="E556" s="104">
        <v>29804</v>
      </c>
      <c r="F556" s="104">
        <v>29804</v>
      </c>
      <c r="G556" s="104">
        <v>0</v>
      </c>
      <c r="H556" s="86" t="s">
        <v>840</v>
      </c>
      <c r="I556" s="97">
        <f t="shared" si="24"/>
        <v>7.2163935218666622E-5</v>
      </c>
      <c r="J556" s="98">
        <v>0</v>
      </c>
      <c r="K556" s="98">
        <v>0</v>
      </c>
      <c r="L556" s="103">
        <f t="shared" si="25"/>
        <v>0</v>
      </c>
      <c r="M556" s="98">
        <v>0</v>
      </c>
      <c r="N556" s="99"/>
    </row>
    <row r="557" spans="1:14" ht="26" x14ac:dyDescent="0.3">
      <c r="A557" s="95">
        <f t="shared" si="26"/>
        <v>553</v>
      </c>
      <c r="B557" s="95" t="s">
        <v>214</v>
      </c>
      <c r="C557" s="99" t="s">
        <v>1388</v>
      </c>
      <c r="D557" s="96">
        <v>43509</v>
      </c>
      <c r="E557" s="104">
        <v>7118</v>
      </c>
      <c r="F557" s="104">
        <v>7118</v>
      </c>
      <c r="G557" s="104">
        <v>0</v>
      </c>
      <c r="H557" s="86" t="s">
        <v>840</v>
      </c>
      <c r="I557" s="97">
        <f t="shared" si="24"/>
        <v>1.723469637922658E-5</v>
      </c>
      <c r="J557" s="98">
        <v>0</v>
      </c>
      <c r="K557" s="98">
        <v>0</v>
      </c>
      <c r="L557" s="103">
        <f t="shared" si="25"/>
        <v>0</v>
      </c>
      <c r="M557" s="98">
        <v>0</v>
      </c>
      <c r="N557" s="99"/>
    </row>
    <row r="558" spans="1:14" ht="26" x14ac:dyDescent="0.3">
      <c r="A558" s="95">
        <f t="shared" si="26"/>
        <v>554</v>
      </c>
      <c r="B558" s="95" t="s">
        <v>214</v>
      </c>
      <c r="C558" s="99" t="s">
        <v>1389</v>
      </c>
      <c r="D558" s="96">
        <v>43509</v>
      </c>
      <c r="E558" s="104">
        <v>28817</v>
      </c>
      <c r="F558" s="104">
        <v>28817</v>
      </c>
      <c r="G558" s="104">
        <v>0</v>
      </c>
      <c r="H558" s="86" t="s">
        <v>840</v>
      </c>
      <c r="I558" s="97">
        <f t="shared" si="24"/>
        <v>6.9774128345064963E-5</v>
      </c>
      <c r="J558" s="98">
        <v>0</v>
      </c>
      <c r="K558" s="98">
        <v>0</v>
      </c>
      <c r="L558" s="103">
        <f t="shared" si="25"/>
        <v>0</v>
      </c>
      <c r="M558" s="98">
        <v>0</v>
      </c>
      <c r="N558" s="99"/>
    </row>
    <row r="559" spans="1:14" ht="26" x14ac:dyDescent="0.3">
      <c r="A559" s="95">
        <f t="shared" si="26"/>
        <v>555</v>
      </c>
      <c r="B559" s="95" t="s">
        <v>214</v>
      </c>
      <c r="C559" s="99" t="s">
        <v>1390</v>
      </c>
      <c r="D559" s="96">
        <v>43509</v>
      </c>
      <c r="E559" s="104">
        <v>3443</v>
      </c>
      <c r="F559" s="104">
        <v>3443</v>
      </c>
      <c r="G559" s="104">
        <v>0</v>
      </c>
      <c r="H559" s="86" t="s">
        <v>840</v>
      </c>
      <c r="I559" s="97">
        <f t="shared" si="24"/>
        <v>8.3364792966671977E-6</v>
      </c>
      <c r="J559" s="98">
        <v>0</v>
      </c>
      <c r="K559" s="98">
        <v>0</v>
      </c>
      <c r="L559" s="103">
        <f t="shared" si="25"/>
        <v>0</v>
      </c>
      <c r="M559" s="98">
        <v>0</v>
      </c>
      <c r="N559" s="99"/>
    </row>
    <row r="560" spans="1:14" ht="26" x14ac:dyDescent="0.3">
      <c r="A560" s="95">
        <f t="shared" si="26"/>
        <v>556</v>
      </c>
      <c r="B560" s="95" t="s">
        <v>214</v>
      </c>
      <c r="C560" s="99" t="s">
        <v>1391</v>
      </c>
      <c r="D560" s="96">
        <v>43509</v>
      </c>
      <c r="E560" s="104">
        <v>8855</v>
      </c>
      <c r="F560" s="104">
        <v>8855</v>
      </c>
      <c r="G560" s="104">
        <v>0</v>
      </c>
      <c r="H560" s="86" t="s">
        <v>840</v>
      </c>
      <c r="I560" s="97">
        <f t="shared" si="24"/>
        <v>2.1440465922738323E-5</v>
      </c>
      <c r="J560" s="98">
        <v>0</v>
      </c>
      <c r="K560" s="98">
        <v>0</v>
      </c>
      <c r="L560" s="103">
        <f t="shared" si="25"/>
        <v>0</v>
      </c>
      <c r="M560" s="98">
        <v>0</v>
      </c>
      <c r="N560" s="99"/>
    </row>
    <row r="561" spans="1:14" ht="26" x14ac:dyDescent="0.3">
      <c r="A561" s="95">
        <f t="shared" si="26"/>
        <v>557</v>
      </c>
      <c r="B561" s="95" t="s">
        <v>214</v>
      </c>
      <c r="C561" s="99" t="s">
        <v>1392</v>
      </c>
      <c r="D561" s="96">
        <v>43509</v>
      </c>
      <c r="E561" s="104">
        <v>954000</v>
      </c>
      <c r="F561" s="104">
        <v>954000</v>
      </c>
      <c r="G561" s="104">
        <v>0</v>
      </c>
      <c r="H561" s="86" t="s">
        <v>840</v>
      </c>
      <c r="I561" s="97">
        <f t="shared" si="24"/>
        <v>2.3099045161256195E-3</v>
      </c>
      <c r="J561" s="98">
        <v>0</v>
      </c>
      <c r="K561" s="98">
        <v>0</v>
      </c>
      <c r="L561" s="103">
        <f t="shared" si="25"/>
        <v>0</v>
      </c>
      <c r="M561" s="98">
        <v>0</v>
      </c>
      <c r="N561" s="99"/>
    </row>
    <row r="562" spans="1:14" ht="26" x14ac:dyDescent="0.3">
      <c r="A562" s="95">
        <f t="shared" si="26"/>
        <v>558</v>
      </c>
      <c r="B562" s="95" t="s">
        <v>214</v>
      </c>
      <c r="C562" s="99" t="s">
        <v>1393</v>
      </c>
      <c r="D562" s="96">
        <v>43509</v>
      </c>
      <c r="E562" s="104">
        <v>18005</v>
      </c>
      <c r="F562" s="104">
        <v>18005</v>
      </c>
      <c r="G562" s="104">
        <v>0</v>
      </c>
      <c r="H562" s="86" t="s">
        <v>840</v>
      </c>
      <c r="I562" s="97">
        <f t="shared" si="24"/>
        <v>4.3595210495641275E-5</v>
      </c>
      <c r="J562" s="98">
        <v>0</v>
      </c>
      <c r="K562" s="98">
        <v>0</v>
      </c>
      <c r="L562" s="103">
        <f t="shared" si="25"/>
        <v>0</v>
      </c>
      <c r="M562" s="98">
        <v>0</v>
      </c>
      <c r="N562" s="99"/>
    </row>
    <row r="563" spans="1:14" ht="26" x14ac:dyDescent="0.3">
      <c r="A563" s="95">
        <f t="shared" si="26"/>
        <v>559</v>
      </c>
      <c r="B563" s="95" t="s">
        <v>214</v>
      </c>
      <c r="C563" s="99" t="s">
        <v>1394</v>
      </c>
      <c r="D563" s="96">
        <v>43509</v>
      </c>
      <c r="E563" s="104">
        <v>1027</v>
      </c>
      <c r="F563" s="104">
        <v>1027</v>
      </c>
      <c r="G563" s="104">
        <v>0</v>
      </c>
      <c r="H563" s="86" t="s">
        <v>840</v>
      </c>
      <c r="I563" s="97">
        <f t="shared" si="24"/>
        <v>2.4866582159968667E-6</v>
      </c>
      <c r="J563" s="98">
        <v>0</v>
      </c>
      <c r="K563" s="98">
        <v>0</v>
      </c>
      <c r="L563" s="103">
        <f t="shared" si="25"/>
        <v>0</v>
      </c>
      <c r="M563" s="98">
        <v>0</v>
      </c>
      <c r="N563" s="99"/>
    </row>
    <row r="564" spans="1:14" ht="26" x14ac:dyDescent="0.3">
      <c r="A564" s="95">
        <f t="shared" si="26"/>
        <v>560</v>
      </c>
      <c r="B564" s="95" t="s">
        <v>214</v>
      </c>
      <c r="C564" s="99" t="s">
        <v>1395</v>
      </c>
      <c r="D564" s="96">
        <v>43509</v>
      </c>
      <c r="E564" s="104">
        <v>269649</v>
      </c>
      <c r="F564" s="104">
        <v>269649</v>
      </c>
      <c r="G564" s="104">
        <v>0</v>
      </c>
      <c r="H564" s="86" t="s">
        <v>840</v>
      </c>
      <c r="I564" s="97">
        <f t="shared" si="24"/>
        <v>6.5289669063811021E-4</v>
      </c>
      <c r="J564" s="98">
        <v>0</v>
      </c>
      <c r="K564" s="98">
        <v>0</v>
      </c>
      <c r="L564" s="103">
        <f t="shared" si="25"/>
        <v>0</v>
      </c>
      <c r="M564" s="98">
        <v>0</v>
      </c>
      <c r="N564" s="99"/>
    </row>
    <row r="565" spans="1:14" ht="26" x14ac:dyDescent="0.3">
      <c r="A565" s="95">
        <f t="shared" si="26"/>
        <v>561</v>
      </c>
      <c r="B565" s="95" t="s">
        <v>214</v>
      </c>
      <c r="C565" s="99" t="s">
        <v>1396</v>
      </c>
      <c r="D565" s="96">
        <v>43509</v>
      </c>
      <c r="E565" s="104">
        <v>166574</v>
      </c>
      <c r="F565" s="104">
        <v>166574</v>
      </c>
      <c r="G565" s="104">
        <v>0</v>
      </c>
      <c r="H565" s="86" t="s">
        <v>840</v>
      </c>
      <c r="I565" s="97">
        <f t="shared" si="24"/>
        <v>4.0332288770346847E-4</v>
      </c>
      <c r="J565" s="98">
        <v>0</v>
      </c>
      <c r="K565" s="98">
        <v>0</v>
      </c>
      <c r="L565" s="103">
        <f t="shared" si="25"/>
        <v>0</v>
      </c>
      <c r="M565" s="98">
        <v>0</v>
      </c>
      <c r="N565" s="99"/>
    </row>
    <row r="566" spans="1:14" ht="26" x14ac:dyDescent="0.3">
      <c r="A566" s="95">
        <f t="shared" si="26"/>
        <v>562</v>
      </c>
      <c r="B566" s="95" t="s">
        <v>214</v>
      </c>
      <c r="C566" s="99" t="s">
        <v>1397</v>
      </c>
      <c r="D566" s="96">
        <v>43509</v>
      </c>
      <c r="E566" s="104">
        <v>1530004</v>
      </c>
      <c r="F566" s="104">
        <v>1496426.532467742</v>
      </c>
      <c r="G566" s="104">
        <v>33576.923076923078</v>
      </c>
      <c r="H566" s="86" t="s">
        <v>840</v>
      </c>
      <c r="I566" s="97">
        <f t="shared" si="24"/>
        <v>3.6232729616325343E-3</v>
      </c>
      <c r="J566" s="98">
        <v>0</v>
      </c>
      <c r="K566" s="98">
        <v>0</v>
      </c>
      <c r="L566" s="103">
        <f t="shared" si="25"/>
        <v>33577.467532258015</v>
      </c>
      <c r="M566" s="98">
        <v>0</v>
      </c>
      <c r="N566" s="99"/>
    </row>
    <row r="567" spans="1:14" ht="26" x14ac:dyDescent="0.3">
      <c r="A567" s="95">
        <f t="shared" si="26"/>
        <v>563</v>
      </c>
      <c r="B567" s="95" t="s">
        <v>214</v>
      </c>
      <c r="C567" s="99" t="s">
        <v>1398</v>
      </c>
      <c r="D567" s="96">
        <v>43509</v>
      </c>
      <c r="E567" s="104">
        <v>280285</v>
      </c>
      <c r="F567" s="104">
        <v>280285</v>
      </c>
      <c r="G567" s="104">
        <v>0</v>
      </c>
      <c r="H567" s="86" t="s">
        <v>840</v>
      </c>
      <c r="I567" s="97">
        <f t="shared" si="24"/>
        <v>6.7864946258099502E-4</v>
      </c>
      <c r="J567" s="98">
        <v>0</v>
      </c>
      <c r="K567" s="98">
        <v>0</v>
      </c>
      <c r="L567" s="103">
        <f t="shared" si="25"/>
        <v>0</v>
      </c>
      <c r="M567" s="98">
        <v>0</v>
      </c>
      <c r="N567" s="99"/>
    </row>
    <row r="568" spans="1:14" ht="26" x14ac:dyDescent="0.3">
      <c r="A568" s="95">
        <f t="shared" si="26"/>
        <v>564</v>
      </c>
      <c r="B568" s="95" t="s">
        <v>214</v>
      </c>
      <c r="C568" s="99" t="s">
        <v>1399</v>
      </c>
      <c r="D568" s="96">
        <v>43509</v>
      </c>
      <c r="E568" s="104">
        <v>1580332</v>
      </c>
      <c r="F568" s="104">
        <v>1560332.3090322581</v>
      </c>
      <c r="G568" s="104">
        <v>24706.75</v>
      </c>
      <c r="H568" s="86" t="s">
        <v>840</v>
      </c>
      <c r="I568" s="97">
        <f t="shared" si="24"/>
        <v>3.7780069678095686E-3</v>
      </c>
      <c r="J568" s="98">
        <v>0</v>
      </c>
      <c r="K568" s="98">
        <v>0</v>
      </c>
      <c r="L568" s="103">
        <f t="shared" si="25"/>
        <v>19999.690967741888</v>
      </c>
      <c r="M568" s="98">
        <v>0</v>
      </c>
      <c r="N568" s="99"/>
    </row>
    <row r="569" spans="1:14" ht="26" x14ac:dyDescent="0.3">
      <c r="A569" s="95">
        <f t="shared" si="26"/>
        <v>565</v>
      </c>
      <c r="B569" s="95" t="s">
        <v>214</v>
      </c>
      <c r="C569" s="99" t="s">
        <v>1400</v>
      </c>
      <c r="D569" s="96">
        <v>43509</v>
      </c>
      <c r="E569" s="104">
        <v>30291</v>
      </c>
      <c r="F569" s="104">
        <v>30291</v>
      </c>
      <c r="G569" s="104">
        <v>0</v>
      </c>
      <c r="H569" s="86" t="s">
        <v>840</v>
      </c>
      <c r="I569" s="97">
        <f t="shared" si="24"/>
        <v>7.3343100312328233E-5</v>
      </c>
      <c r="J569" s="98">
        <v>0</v>
      </c>
      <c r="K569" s="98">
        <v>0</v>
      </c>
      <c r="L569" s="103">
        <f t="shared" si="25"/>
        <v>0</v>
      </c>
      <c r="M569" s="98">
        <v>0</v>
      </c>
      <c r="N569" s="99"/>
    </row>
    <row r="570" spans="1:14" ht="26" x14ac:dyDescent="0.3">
      <c r="A570" s="95">
        <f t="shared" si="26"/>
        <v>566</v>
      </c>
      <c r="B570" s="95" t="s">
        <v>214</v>
      </c>
      <c r="C570" s="99" t="s">
        <v>1401</v>
      </c>
      <c r="D570" s="96">
        <v>43509</v>
      </c>
      <c r="E570" s="104">
        <v>122062</v>
      </c>
      <c r="F570" s="104">
        <v>122062</v>
      </c>
      <c r="G570" s="104">
        <v>8336.6</v>
      </c>
      <c r="H570" s="86" t="s">
        <v>840</v>
      </c>
      <c r="I570" s="97">
        <f t="shared" si="24"/>
        <v>2.9554671388608528E-4</v>
      </c>
      <c r="J570" s="98">
        <v>0</v>
      </c>
      <c r="K570" s="98">
        <v>0</v>
      </c>
      <c r="L570" s="103">
        <f t="shared" si="25"/>
        <v>0</v>
      </c>
      <c r="M570" s="98">
        <v>0</v>
      </c>
      <c r="N570" s="99"/>
    </row>
    <row r="571" spans="1:14" ht="26" x14ac:dyDescent="0.3">
      <c r="A571" s="95">
        <f t="shared" si="26"/>
        <v>567</v>
      </c>
      <c r="B571" s="95" t="s">
        <v>214</v>
      </c>
      <c r="C571" s="99" t="s">
        <v>1402</v>
      </c>
      <c r="D571" s="96">
        <v>43509</v>
      </c>
      <c r="E571" s="104">
        <v>2231</v>
      </c>
      <c r="F571" s="104">
        <v>2231</v>
      </c>
      <c r="G571" s="104">
        <v>0</v>
      </c>
      <c r="H571" s="86" t="s">
        <v>840</v>
      </c>
      <c r="I571" s="97">
        <f t="shared" si="24"/>
        <v>5.4018836220925121E-6</v>
      </c>
      <c r="J571" s="98">
        <v>0</v>
      </c>
      <c r="K571" s="98">
        <v>0</v>
      </c>
      <c r="L571" s="103">
        <f t="shared" si="25"/>
        <v>0</v>
      </c>
      <c r="M571" s="98">
        <v>0</v>
      </c>
      <c r="N571" s="99"/>
    </row>
    <row r="572" spans="1:14" ht="26" x14ac:dyDescent="0.3">
      <c r="A572" s="95">
        <f t="shared" si="26"/>
        <v>568</v>
      </c>
      <c r="B572" s="95" t="s">
        <v>214</v>
      </c>
      <c r="C572" s="99" t="s">
        <v>1403</v>
      </c>
      <c r="D572" s="96">
        <v>43509</v>
      </c>
      <c r="E572" s="104">
        <v>365607</v>
      </c>
      <c r="F572" s="104">
        <v>365607</v>
      </c>
      <c r="G572" s="104">
        <v>0</v>
      </c>
      <c r="H572" s="86" t="s">
        <v>840</v>
      </c>
      <c r="I572" s="97">
        <f t="shared" si="24"/>
        <v>8.8523821847708516E-4</v>
      </c>
      <c r="J572" s="98">
        <v>0</v>
      </c>
      <c r="K572" s="98">
        <v>0</v>
      </c>
      <c r="L572" s="103">
        <f t="shared" si="25"/>
        <v>0</v>
      </c>
      <c r="M572" s="98">
        <v>0</v>
      </c>
      <c r="N572" s="99"/>
    </row>
    <row r="573" spans="1:14" ht="26" x14ac:dyDescent="0.3">
      <c r="A573" s="95">
        <f t="shared" si="26"/>
        <v>569</v>
      </c>
      <c r="B573" s="95" t="s">
        <v>214</v>
      </c>
      <c r="C573" s="99" t="s">
        <v>1404</v>
      </c>
      <c r="D573" s="96">
        <v>43509</v>
      </c>
      <c r="E573" s="104">
        <v>44822</v>
      </c>
      <c r="F573" s="104">
        <v>44822</v>
      </c>
      <c r="G573" s="104">
        <v>0</v>
      </c>
      <c r="H573" s="86" t="s">
        <v>840</v>
      </c>
      <c r="I573" s="97">
        <f t="shared" si="24"/>
        <v>1.0852677172094603E-4</v>
      </c>
      <c r="J573" s="98">
        <v>0</v>
      </c>
      <c r="K573" s="98">
        <v>0</v>
      </c>
      <c r="L573" s="103">
        <f t="shared" si="25"/>
        <v>0</v>
      </c>
      <c r="M573" s="98">
        <v>0</v>
      </c>
      <c r="N573" s="99"/>
    </row>
    <row r="574" spans="1:14" ht="26" x14ac:dyDescent="0.3">
      <c r="A574" s="95">
        <f t="shared" si="26"/>
        <v>570</v>
      </c>
      <c r="B574" s="95" t="s">
        <v>214</v>
      </c>
      <c r="C574" s="99" t="s">
        <v>1405</v>
      </c>
      <c r="D574" s="96">
        <v>43509</v>
      </c>
      <c r="E574" s="104">
        <v>176364</v>
      </c>
      <c r="F574" s="104">
        <v>176364</v>
      </c>
      <c r="G574" s="104">
        <v>0</v>
      </c>
      <c r="H574" s="86" t="s">
        <v>840</v>
      </c>
      <c r="I574" s="97">
        <f t="shared" si="24"/>
        <v>4.2702725375469468E-4</v>
      </c>
      <c r="J574" s="98">
        <v>0</v>
      </c>
      <c r="K574" s="98">
        <v>0</v>
      </c>
      <c r="L574" s="103">
        <f t="shared" si="25"/>
        <v>0</v>
      </c>
      <c r="M574" s="98">
        <v>0</v>
      </c>
      <c r="N574" s="99"/>
    </row>
    <row r="575" spans="1:14" ht="26" x14ac:dyDescent="0.3">
      <c r="A575" s="95">
        <f t="shared" si="26"/>
        <v>571</v>
      </c>
      <c r="B575" s="95" t="s">
        <v>214</v>
      </c>
      <c r="C575" s="99" t="s">
        <v>1406</v>
      </c>
      <c r="D575" s="96">
        <v>43509</v>
      </c>
      <c r="E575" s="104">
        <v>60680</v>
      </c>
      <c r="F575" s="104">
        <v>60680</v>
      </c>
      <c r="G575" s="104">
        <v>0</v>
      </c>
      <c r="H575" s="86" t="s">
        <v>840</v>
      </c>
      <c r="I575" s="97">
        <f t="shared" si="24"/>
        <v>1.4692348641352472E-4</v>
      </c>
      <c r="J575" s="98">
        <v>0</v>
      </c>
      <c r="K575" s="98">
        <v>0</v>
      </c>
      <c r="L575" s="103">
        <f t="shared" si="25"/>
        <v>0</v>
      </c>
      <c r="M575" s="98">
        <v>0</v>
      </c>
      <c r="N575" s="99"/>
    </row>
    <row r="576" spans="1:14" ht="26" x14ac:dyDescent="0.3">
      <c r="A576" s="95">
        <f t="shared" si="26"/>
        <v>572</v>
      </c>
      <c r="B576" s="95" t="s">
        <v>214</v>
      </c>
      <c r="C576" s="99" t="s">
        <v>1407</v>
      </c>
      <c r="D576" s="96">
        <v>43509</v>
      </c>
      <c r="E576" s="104">
        <v>24509</v>
      </c>
      <c r="F576" s="104">
        <v>24509</v>
      </c>
      <c r="G576" s="104">
        <v>0</v>
      </c>
      <c r="H576" s="86" t="s">
        <v>840</v>
      </c>
      <c r="I576" s="97">
        <f t="shared" si="24"/>
        <v>5.9343238769101473E-5</v>
      </c>
      <c r="J576" s="98">
        <v>0</v>
      </c>
      <c r="K576" s="98">
        <v>0</v>
      </c>
      <c r="L576" s="103">
        <f t="shared" si="25"/>
        <v>0</v>
      </c>
      <c r="M576" s="98">
        <v>0</v>
      </c>
      <c r="N576" s="99"/>
    </row>
    <row r="577" spans="1:14" ht="26" x14ac:dyDescent="0.3">
      <c r="A577" s="95">
        <f t="shared" si="26"/>
        <v>573</v>
      </c>
      <c r="B577" s="95" t="s">
        <v>214</v>
      </c>
      <c r="C577" s="99" t="s">
        <v>1408</v>
      </c>
      <c r="D577" s="96">
        <v>43509</v>
      </c>
      <c r="E577" s="104">
        <v>2372</v>
      </c>
      <c r="F577" s="104">
        <v>2372</v>
      </c>
      <c r="G577" s="104">
        <v>0</v>
      </c>
      <c r="H577" s="86" t="s">
        <v>840</v>
      </c>
      <c r="I577" s="97">
        <f t="shared" si="24"/>
        <v>5.7432846040356069E-6</v>
      </c>
      <c r="J577" s="98">
        <v>0</v>
      </c>
      <c r="K577" s="98">
        <v>0</v>
      </c>
      <c r="L577" s="103">
        <f t="shared" si="25"/>
        <v>0</v>
      </c>
      <c r="M577" s="98">
        <v>0</v>
      </c>
      <c r="N577" s="99"/>
    </row>
    <row r="578" spans="1:14" ht="26" x14ac:dyDescent="0.3">
      <c r="A578" s="95">
        <f t="shared" si="26"/>
        <v>574</v>
      </c>
      <c r="B578" s="95" t="s">
        <v>214</v>
      </c>
      <c r="C578" s="99" t="s">
        <v>1409</v>
      </c>
      <c r="D578" s="96">
        <v>43509</v>
      </c>
      <c r="E578" s="104">
        <v>3067</v>
      </c>
      <c r="F578" s="104">
        <v>3067</v>
      </c>
      <c r="G578" s="104">
        <v>0</v>
      </c>
      <c r="H578" s="86" t="s">
        <v>840</v>
      </c>
      <c r="I578" s="97">
        <f t="shared" si="24"/>
        <v>7.426076678152279E-6</v>
      </c>
      <c r="J578" s="98">
        <v>0</v>
      </c>
      <c r="K578" s="98">
        <v>0</v>
      </c>
      <c r="L578" s="103">
        <f t="shared" si="25"/>
        <v>0</v>
      </c>
      <c r="M578" s="98">
        <v>0</v>
      </c>
      <c r="N578" s="99"/>
    </row>
    <row r="579" spans="1:14" ht="26" x14ac:dyDescent="0.3">
      <c r="A579" s="95">
        <f t="shared" si="26"/>
        <v>575</v>
      </c>
      <c r="B579" s="95" t="s">
        <v>214</v>
      </c>
      <c r="C579" s="99" t="s">
        <v>1410</v>
      </c>
      <c r="D579" s="96">
        <v>43509</v>
      </c>
      <c r="E579" s="104">
        <v>15721</v>
      </c>
      <c r="F579" s="104">
        <v>15721</v>
      </c>
      <c r="G579" s="104">
        <v>0</v>
      </c>
      <c r="H579" s="86" t="s">
        <v>840</v>
      </c>
      <c r="I579" s="97">
        <f t="shared" si="24"/>
        <v>3.8064998844875117E-5</v>
      </c>
      <c r="J579" s="98">
        <v>0</v>
      </c>
      <c r="K579" s="98">
        <v>0</v>
      </c>
      <c r="L579" s="103">
        <f t="shared" si="25"/>
        <v>0</v>
      </c>
      <c r="M579" s="98">
        <v>0</v>
      </c>
      <c r="N579" s="99"/>
    </row>
    <row r="580" spans="1:14" ht="26" x14ac:dyDescent="0.3">
      <c r="A580" s="95">
        <f t="shared" si="26"/>
        <v>576</v>
      </c>
      <c r="B580" s="95" t="s">
        <v>214</v>
      </c>
      <c r="C580" s="99" t="s">
        <v>1411</v>
      </c>
      <c r="D580" s="96">
        <v>43509</v>
      </c>
      <c r="E580" s="104">
        <v>428560</v>
      </c>
      <c r="F580" s="104">
        <v>428560</v>
      </c>
      <c r="G580" s="104">
        <v>0</v>
      </c>
      <c r="H580" s="86" t="s">
        <v>840</v>
      </c>
      <c r="I580" s="97">
        <f t="shared" si="24"/>
        <v>1.0376652824222175E-3</v>
      </c>
      <c r="J580" s="98">
        <v>0</v>
      </c>
      <c r="K580" s="98">
        <v>0</v>
      </c>
      <c r="L580" s="103">
        <f t="shared" si="25"/>
        <v>0</v>
      </c>
      <c r="M580" s="98">
        <v>0</v>
      </c>
      <c r="N580" s="99"/>
    </row>
    <row r="581" spans="1:14" ht="26" x14ac:dyDescent="0.3">
      <c r="A581" s="95">
        <f t="shared" si="26"/>
        <v>577</v>
      </c>
      <c r="B581" s="95" t="s">
        <v>214</v>
      </c>
      <c r="C581" s="99" t="s">
        <v>1412</v>
      </c>
      <c r="D581" s="96">
        <v>43509</v>
      </c>
      <c r="E581" s="104">
        <v>2137572</v>
      </c>
      <c r="F581" s="104">
        <v>2130484.5949999997</v>
      </c>
      <c r="G581" s="104">
        <v>20740.400000000001</v>
      </c>
      <c r="H581" s="86" t="s">
        <v>840</v>
      </c>
      <c r="I581" s="97">
        <f t="shared" si="24"/>
        <v>5.1585073244513214E-3</v>
      </c>
      <c r="J581" s="98">
        <v>0</v>
      </c>
      <c r="K581" s="98">
        <v>0</v>
      </c>
      <c r="L581" s="103">
        <f t="shared" si="25"/>
        <v>7087.4050000002608</v>
      </c>
      <c r="M581" s="98">
        <v>0</v>
      </c>
      <c r="N581" s="99"/>
    </row>
    <row r="582" spans="1:14" ht="26" x14ac:dyDescent="0.3">
      <c r="A582" s="95">
        <f t="shared" si="26"/>
        <v>578</v>
      </c>
      <c r="B582" s="95" t="s">
        <v>214</v>
      </c>
      <c r="C582" s="99" t="s">
        <v>1413</v>
      </c>
      <c r="D582" s="96">
        <v>43509</v>
      </c>
      <c r="E582" s="104">
        <v>1823757</v>
      </c>
      <c r="F582" s="104">
        <v>1816669.818</v>
      </c>
      <c r="G582" s="104">
        <v>16889.407407407409</v>
      </c>
      <c r="H582" s="86" t="s">
        <v>840</v>
      </c>
      <c r="I582" s="97">
        <f t="shared" ref="I582:I645" si="27">F582/$F$908</f>
        <v>4.3986727640537805E-3</v>
      </c>
      <c r="J582" s="98">
        <v>0</v>
      </c>
      <c r="K582" s="98">
        <v>0</v>
      </c>
      <c r="L582" s="103">
        <f t="shared" ref="L582:L645" si="28">E582-F582</f>
        <v>7087.1820000000298</v>
      </c>
      <c r="M582" s="98">
        <v>0</v>
      </c>
      <c r="N582" s="99"/>
    </row>
    <row r="583" spans="1:14" ht="26" x14ac:dyDescent="0.3">
      <c r="A583" s="95">
        <f t="shared" ref="A583:A646" si="29">A582+1</f>
        <v>579</v>
      </c>
      <c r="B583" s="95" t="s">
        <v>214</v>
      </c>
      <c r="C583" s="99" t="s">
        <v>1414</v>
      </c>
      <c r="D583" s="96">
        <v>43509</v>
      </c>
      <c r="E583" s="104">
        <v>1143075</v>
      </c>
      <c r="F583" s="104">
        <v>1143075</v>
      </c>
      <c r="G583" s="104">
        <v>14903.307692307691</v>
      </c>
      <c r="H583" s="86" t="s">
        <v>840</v>
      </c>
      <c r="I583" s="97">
        <f t="shared" si="27"/>
        <v>2.7677087052099501E-3</v>
      </c>
      <c r="J583" s="98">
        <v>0</v>
      </c>
      <c r="K583" s="98">
        <v>0</v>
      </c>
      <c r="L583" s="103">
        <f t="shared" si="28"/>
        <v>0</v>
      </c>
      <c r="M583" s="98">
        <v>0</v>
      </c>
      <c r="N583" s="99"/>
    </row>
    <row r="584" spans="1:14" ht="26" x14ac:dyDescent="0.3">
      <c r="A584" s="95">
        <f t="shared" si="29"/>
        <v>580</v>
      </c>
      <c r="B584" s="95" t="s">
        <v>214</v>
      </c>
      <c r="C584" s="99" t="s">
        <v>1415</v>
      </c>
      <c r="D584" s="96">
        <v>43509</v>
      </c>
      <c r="E584" s="104">
        <v>391216</v>
      </c>
      <c r="F584" s="104">
        <v>391216</v>
      </c>
      <c r="G584" s="104">
        <v>8634.8571428571431</v>
      </c>
      <c r="H584" s="86" t="s">
        <v>840</v>
      </c>
      <c r="I584" s="97">
        <f t="shared" si="27"/>
        <v>9.472448691620548E-4</v>
      </c>
      <c r="J584" s="98">
        <v>0</v>
      </c>
      <c r="K584" s="98">
        <v>0</v>
      </c>
      <c r="L584" s="103">
        <f t="shared" si="28"/>
        <v>0</v>
      </c>
      <c r="M584" s="98">
        <v>0</v>
      </c>
      <c r="N584" s="99"/>
    </row>
    <row r="585" spans="1:14" ht="26" x14ac:dyDescent="0.3">
      <c r="A585" s="95">
        <f t="shared" si="29"/>
        <v>581</v>
      </c>
      <c r="B585" s="95" t="s">
        <v>214</v>
      </c>
      <c r="C585" s="99" t="s">
        <v>1416</v>
      </c>
      <c r="D585" s="96">
        <v>43509</v>
      </c>
      <c r="E585" s="104">
        <v>558785</v>
      </c>
      <c r="F585" s="104">
        <v>558785</v>
      </c>
      <c r="G585" s="104">
        <v>6721.166666666667</v>
      </c>
      <c r="H585" s="86" t="s">
        <v>840</v>
      </c>
      <c r="I585" s="97">
        <f t="shared" si="27"/>
        <v>1.352976934007604E-3</v>
      </c>
      <c r="J585" s="98">
        <v>0</v>
      </c>
      <c r="K585" s="98">
        <v>0</v>
      </c>
      <c r="L585" s="103">
        <f t="shared" si="28"/>
        <v>0</v>
      </c>
      <c r="M585" s="98">
        <v>0</v>
      </c>
      <c r="N585" s="99"/>
    </row>
    <row r="586" spans="1:14" ht="26" x14ac:dyDescent="0.3">
      <c r="A586" s="95">
        <f t="shared" si="29"/>
        <v>582</v>
      </c>
      <c r="B586" s="95" t="s">
        <v>214</v>
      </c>
      <c r="C586" s="99" t="s">
        <v>1417</v>
      </c>
      <c r="D586" s="96">
        <v>43509</v>
      </c>
      <c r="E586" s="104">
        <v>523909</v>
      </c>
      <c r="F586" s="104">
        <v>523909</v>
      </c>
      <c r="G586" s="104">
        <v>6772</v>
      </c>
      <c r="H586" s="86" t="s">
        <v>840</v>
      </c>
      <c r="I586" s="97">
        <f t="shared" si="27"/>
        <v>1.2685322485732255E-3</v>
      </c>
      <c r="J586" s="98">
        <v>0</v>
      </c>
      <c r="K586" s="98">
        <v>0</v>
      </c>
      <c r="L586" s="103">
        <f t="shared" si="28"/>
        <v>0</v>
      </c>
      <c r="M586" s="98">
        <v>0</v>
      </c>
      <c r="N586" s="99"/>
    </row>
    <row r="587" spans="1:14" ht="26" x14ac:dyDescent="0.3">
      <c r="A587" s="95">
        <f t="shared" si="29"/>
        <v>583</v>
      </c>
      <c r="B587" s="95" t="s">
        <v>214</v>
      </c>
      <c r="C587" s="99" t="s">
        <v>1418</v>
      </c>
      <c r="D587" s="96">
        <v>43509</v>
      </c>
      <c r="E587" s="104">
        <v>121051</v>
      </c>
      <c r="F587" s="104">
        <v>121051</v>
      </c>
      <c r="G587" s="104">
        <v>3096.375</v>
      </c>
      <c r="H587" s="86" t="s">
        <v>840</v>
      </c>
      <c r="I587" s="97">
        <f t="shared" si="27"/>
        <v>2.9309879620704647E-4</v>
      </c>
      <c r="J587" s="98">
        <v>0</v>
      </c>
      <c r="K587" s="98">
        <v>0</v>
      </c>
      <c r="L587" s="103">
        <f t="shared" si="28"/>
        <v>0</v>
      </c>
      <c r="M587" s="98">
        <v>0</v>
      </c>
      <c r="N587" s="99"/>
    </row>
    <row r="588" spans="1:14" ht="26" x14ac:dyDescent="0.3">
      <c r="A588" s="95">
        <f t="shared" si="29"/>
        <v>584</v>
      </c>
      <c r="B588" s="95" t="s">
        <v>214</v>
      </c>
      <c r="C588" s="99" t="s">
        <v>1419</v>
      </c>
      <c r="D588" s="96">
        <v>43509</v>
      </c>
      <c r="E588" s="104">
        <v>159013</v>
      </c>
      <c r="F588" s="104">
        <v>155251.67539318997</v>
      </c>
      <c r="G588" s="104">
        <v>6013.625</v>
      </c>
      <c r="H588" s="86" t="s">
        <v>840</v>
      </c>
      <c r="I588" s="97">
        <f t="shared" si="27"/>
        <v>3.7590832927337337E-4</v>
      </c>
      <c r="J588" s="98">
        <v>0</v>
      </c>
      <c r="K588" s="98">
        <v>0</v>
      </c>
      <c r="L588" s="103">
        <f t="shared" si="28"/>
        <v>3761.324606810027</v>
      </c>
      <c r="M588" s="98">
        <v>0</v>
      </c>
      <c r="N588" s="99"/>
    </row>
    <row r="589" spans="1:14" ht="26" x14ac:dyDescent="0.3">
      <c r="A589" s="95">
        <f t="shared" si="29"/>
        <v>585</v>
      </c>
      <c r="B589" s="95" t="s">
        <v>214</v>
      </c>
      <c r="C589" s="99" t="s">
        <v>1420</v>
      </c>
      <c r="D589" s="96">
        <v>43509</v>
      </c>
      <c r="E589" s="104">
        <v>2191966</v>
      </c>
      <c r="F589" s="104">
        <v>2175824</v>
      </c>
      <c r="G589" s="104">
        <v>129885.027529921</v>
      </c>
      <c r="H589" s="86" t="s">
        <v>840</v>
      </c>
      <c r="I589" s="97">
        <f t="shared" si="27"/>
        <v>5.2682868803925675E-3</v>
      </c>
      <c r="J589" s="98">
        <v>0</v>
      </c>
      <c r="K589" s="98">
        <v>0</v>
      </c>
      <c r="L589" s="103">
        <f t="shared" si="28"/>
        <v>16142</v>
      </c>
      <c r="M589" s="98">
        <v>0</v>
      </c>
      <c r="N589" s="99"/>
    </row>
    <row r="590" spans="1:14" ht="26" x14ac:dyDescent="0.3">
      <c r="A590" s="95">
        <f t="shared" si="29"/>
        <v>586</v>
      </c>
      <c r="B590" s="95" t="s">
        <v>214</v>
      </c>
      <c r="C590" s="99" t="s">
        <v>1421</v>
      </c>
      <c r="D590" s="96">
        <v>43509</v>
      </c>
      <c r="E590" s="104">
        <v>460355</v>
      </c>
      <c r="F590" s="104">
        <v>459259.81712291599</v>
      </c>
      <c r="G590" s="104">
        <v>35678.40132452891</v>
      </c>
      <c r="H590" s="86" t="s">
        <v>840</v>
      </c>
      <c r="I590" s="97">
        <f t="shared" si="27"/>
        <v>1.1119982449132597E-3</v>
      </c>
      <c r="J590" s="98">
        <v>0</v>
      </c>
      <c r="K590" s="98">
        <v>0</v>
      </c>
      <c r="L590" s="103">
        <f t="shared" si="28"/>
        <v>1095.1828770840075</v>
      </c>
      <c r="M590" s="98">
        <v>0</v>
      </c>
      <c r="N590" s="99"/>
    </row>
    <row r="591" spans="1:14" ht="26" x14ac:dyDescent="0.3">
      <c r="A591" s="95">
        <f t="shared" si="29"/>
        <v>587</v>
      </c>
      <c r="B591" s="95" t="s">
        <v>214</v>
      </c>
      <c r="C591" s="99" t="s">
        <v>1422</v>
      </c>
      <c r="D591" s="96">
        <v>43509</v>
      </c>
      <c r="E591" s="104">
        <v>1711210</v>
      </c>
      <c r="F591" s="104">
        <v>1699614</v>
      </c>
      <c r="G591" s="104">
        <v>96231.361147089337</v>
      </c>
      <c r="H591" s="86" t="s">
        <v>840</v>
      </c>
      <c r="I591" s="97">
        <f t="shared" si="27"/>
        <v>4.115247436342063E-3</v>
      </c>
      <c r="J591" s="98">
        <v>0</v>
      </c>
      <c r="K591" s="98">
        <v>0</v>
      </c>
      <c r="L591" s="103">
        <f t="shared" si="28"/>
        <v>11596</v>
      </c>
      <c r="M591" s="98">
        <v>0</v>
      </c>
      <c r="N591" s="99"/>
    </row>
    <row r="592" spans="1:14" ht="26" x14ac:dyDescent="0.3">
      <c r="A592" s="95">
        <f t="shared" si="29"/>
        <v>588</v>
      </c>
      <c r="B592" s="95" t="s">
        <v>214</v>
      </c>
      <c r="C592" s="99" t="s">
        <v>1423</v>
      </c>
      <c r="D592" s="96">
        <v>43509</v>
      </c>
      <c r="E592" s="104">
        <v>375541</v>
      </c>
      <c r="F592" s="104">
        <v>375541</v>
      </c>
      <c r="G592" s="104">
        <v>23565.301435107329</v>
      </c>
      <c r="H592" s="86" t="s">
        <v>840</v>
      </c>
      <c r="I592" s="97">
        <f t="shared" si="27"/>
        <v>9.0929124936093414E-4</v>
      </c>
      <c r="J592" s="98">
        <v>0</v>
      </c>
      <c r="K592" s="98">
        <v>0</v>
      </c>
      <c r="L592" s="103">
        <f t="shared" si="28"/>
        <v>0</v>
      </c>
      <c r="M592" s="98">
        <v>0</v>
      </c>
      <c r="N592" s="99"/>
    </row>
    <row r="593" spans="1:14" ht="26" x14ac:dyDescent="0.3">
      <c r="A593" s="95">
        <f t="shared" si="29"/>
        <v>589</v>
      </c>
      <c r="B593" s="95" t="s">
        <v>214</v>
      </c>
      <c r="C593" s="99" t="s">
        <v>1424</v>
      </c>
      <c r="D593" s="96">
        <v>43509</v>
      </c>
      <c r="E593" s="104">
        <v>570877</v>
      </c>
      <c r="F593" s="104">
        <v>568159.77327647316</v>
      </c>
      <c r="G593" s="104">
        <v>41811.356203965821</v>
      </c>
      <c r="H593" s="86" t="s">
        <v>840</v>
      </c>
      <c r="I593" s="97">
        <f t="shared" si="27"/>
        <v>1.3756759184195319E-3</v>
      </c>
      <c r="J593" s="98">
        <v>0</v>
      </c>
      <c r="K593" s="98">
        <v>0</v>
      </c>
      <c r="L593" s="103">
        <f t="shared" si="28"/>
        <v>2717.2267235268373</v>
      </c>
      <c r="M593" s="98">
        <v>0</v>
      </c>
      <c r="N593" s="99"/>
    </row>
    <row r="594" spans="1:14" ht="26" x14ac:dyDescent="0.3">
      <c r="A594" s="95">
        <f t="shared" si="29"/>
        <v>590</v>
      </c>
      <c r="B594" s="95" t="s">
        <v>214</v>
      </c>
      <c r="C594" s="99" t="s">
        <v>1425</v>
      </c>
      <c r="D594" s="96">
        <v>43509</v>
      </c>
      <c r="E594" s="104">
        <v>257469</v>
      </c>
      <c r="F594" s="104">
        <v>256849</v>
      </c>
      <c r="G594" s="104">
        <v>28794.181390197584</v>
      </c>
      <c r="H594" s="86" t="s">
        <v>840</v>
      </c>
      <c r="I594" s="97">
        <f t="shared" si="27"/>
        <v>6.2190426107164483E-4</v>
      </c>
      <c r="J594" s="98">
        <v>0</v>
      </c>
      <c r="K594" s="98">
        <v>0</v>
      </c>
      <c r="L594" s="103">
        <f t="shared" si="28"/>
        <v>620</v>
      </c>
      <c r="M594" s="98">
        <v>0</v>
      </c>
      <c r="N594" s="99"/>
    </row>
    <row r="595" spans="1:14" ht="26" x14ac:dyDescent="0.3">
      <c r="A595" s="95">
        <f t="shared" si="29"/>
        <v>591</v>
      </c>
      <c r="B595" s="95" t="s">
        <v>214</v>
      </c>
      <c r="C595" s="99" t="s">
        <v>1426</v>
      </c>
      <c r="D595" s="96">
        <v>43509</v>
      </c>
      <c r="E595" s="104">
        <v>420686</v>
      </c>
      <c r="F595" s="104">
        <v>420686</v>
      </c>
      <c r="G595" s="104">
        <v>30416.053719008265</v>
      </c>
      <c r="H595" s="86" t="s">
        <v>840</v>
      </c>
      <c r="I595" s="97">
        <f t="shared" si="27"/>
        <v>1.0186000956717216E-3</v>
      </c>
      <c r="J595" s="98">
        <v>0</v>
      </c>
      <c r="K595" s="98">
        <v>0</v>
      </c>
      <c r="L595" s="103">
        <f t="shared" si="28"/>
        <v>0</v>
      </c>
      <c r="M595" s="98">
        <v>0</v>
      </c>
      <c r="N595" s="99"/>
    </row>
    <row r="596" spans="1:14" ht="26" x14ac:dyDescent="0.3">
      <c r="A596" s="95">
        <f t="shared" si="29"/>
        <v>592</v>
      </c>
      <c r="B596" s="95" t="s">
        <v>214</v>
      </c>
      <c r="C596" s="99" t="s">
        <v>1427</v>
      </c>
      <c r="D596" s="96">
        <v>43509</v>
      </c>
      <c r="E596" s="104">
        <v>235533</v>
      </c>
      <c r="F596" s="104">
        <v>235533</v>
      </c>
      <c r="G596" s="104">
        <v>26576.170364891619</v>
      </c>
      <c r="H596" s="86" t="s">
        <v>840</v>
      </c>
      <c r="I596" s="97">
        <f t="shared" si="27"/>
        <v>5.7029218070924056E-4</v>
      </c>
      <c r="J596" s="98">
        <v>0</v>
      </c>
      <c r="K596" s="98">
        <v>0</v>
      </c>
      <c r="L596" s="103">
        <f t="shared" si="28"/>
        <v>0</v>
      </c>
      <c r="M596" s="98">
        <v>0</v>
      </c>
      <c r="N596" s="99"/>
    </row>
    <row r="597" spans="1:14" ht="26" x14ac:dyDescent="0.3">
      <c r="A597" s="95">
        <f t="shared" si="29"/>
        <v>593</v>
      </c>
      <c r="B597" s="95" t="s">
        <v>214</v>
      </c>
      <c r="C597" s="99" t="s">
        <v>1428</v>
      </c>
      <c r="D597" s="96">
        <v>43509</v>
      </c>
      <c r="E597" s="104">
        <v>500550</v>
      </c>
      <c r="F597" s="104">
        <v>497914.79812972504</v>
      </c>
      <c r="G597" s="104">
        <v>40913.871857563732</v>
      </c>
      <c r="H597" s="86" t="s">
        <v>840</v>
      </c>
      <c r="I597" s="97">
        <f t="shared" si="27"/>
        <v>1.205592914932524E-3</v>
      </c>
      <c r="J597" s="98">
        <v>0</v>
      </c>
      <c r="K597" s="98">
        <v>0</v>
      </c>
      <c r="L597" s="103">
        <f t="shared" si="28"/>
        <v>2635.2018702749629</v>
      </c>
      <c r="M597" s="98">
        <v>0</v>
      </c>
      <c r="N597" s="99"/>
    </row>
    <row r="598" spans="1:14" ht="26" x14ac:dyDescent="0.3">
      <c r="A598" s="95">
        <f t="shared" si="29"/>
        <v>594</v>
      </c>
      <c r="B598" s="95" t="s">
        <v>214</v>
      </c>
      <c r="C598" s="99" t="s">
        <v>1429</v>
      </c>
      <c r="D598" s="96">
        <v>43509</v>
      </c>
      <c r="E598" s="104">
        <v>601720</v>
      </c>
      <c r="F598" s="104">
        <v>601720</v>
      </c>
      <c r="G598" s="104">
        <v>43986.588388823424</v>
      </c>
      <c r="H598" s="86" t="s">
        <v>840</v>
      </c>
      <c r="I598" s="97">
        <f t="shared" si="27"/>
        <v>1.4569347436510563E-3</v>
      </c>
      <c r="J598" s="98">
        <v>0</v>
      </c>
      <c r="K598" s="98">
        <v>0</v>
      </c>
      <c r="L598" s="103">
        <f t="shared" si="28"/>
        <v>0</v>
      </c>
      <c r="M598" s="98">
        <v>0</v>
      </c>
      <c r="N598" s="99"/>
    </row>
    <row r="599" spans="1:14" ht="26" x14ac:dyDescent="0.3">
      <c r="A599" s="95">
        <f t="shared" si="29"/>
        <v>595</v>
      </c>
      <c r="B599" s="95" t="s">
        <v>214</v>
      </c>
      <c r="C599" s="99" t="s">
        <v>1430</v>
      </c>
      <c r="D599" s="96">
        <v>43509</v>
      </c>
      <c r="E599" s="104">
        <v>612449</v>
      </c>
      <c r="F599" s="104">
        <v>612449</v>
      </c>
      <c r="G599" s="104">
        <v>42494.32058846025</v>
      </c>
      <c r="H599" s="86" t="s">
        <v>840</v>
      </c>
      <c r="I599" s="97">
        <f t="shared" si="27"/>
        <v>1.4829126949650099E-3</v>
      </c>
      <c r="J599" s="98">
        <v>0</v>
      </c>
      <c r="K599" s="98">
        <v>0</v>
      </c>
      <c r="L599" s="103">
        <f t="shared" si="28"/>
        <v>0</v>
      </c>
      <c r="M599" s="98">
        <v>0</v>
      </c>
      <c r="N599" s="99"/>
    </row>
    <row r="600" spans="1:14" ht="26" x14ac:dyDescent="0.3">
      <c r="A600" s="95">
        <f t="shared" si="29"/>
        <v>596</v>
      </c>
      <c r="B600" s="95" t="s">
        <v>214</v>
      </c>
      <c r="C600" s="99" t="s">
        <v>1431</v>
      </c>
      <c r="D600" s="96">
        <v>43509</v>
      </c>
      <c r="E600" s="104">
        <v>491535</v>
      </c>
      <c r="F600" s="104">
        <v>491535</v>
      </c>
      <c r="G600" s="104">
        <v>41532.878843450795</v>
      </c>
      <c r="H600" s="86" t="s">
        <v>840</v>
      </c>
      <c r="I600" s="97">
        <f t="shared" si="27"/>
        <v>1.190145614605667E-3</v>
      </c>
      <c r="J600" s="98">
        <v>0</v>
      </c>
      <c r="K600" s="98">
        <v>0</v>
      </c>
      <c r="L600" s="103">
        <f t="shared" si="28"/>
        <v>0</v>
      </c>
      <c r="M600" s="98">
        <v>0</v>
      </c>
      <c r="N600" s="99"/>
    </row>
    <row r="601" spans="1:14" ht="26" x14ac:dyDescent="0.3">
      <c r="A601" s="95">
        <f t="shared" si="29"/>
        <v>597</v>
      </c>
      <c r="B601" s="95" t="s">
        <v>214</v>
      </c>
      <c r="C601" s="99" t="s">
        <v>1432</v>
      </c>
      <c r="D601" s="96">
        <v>43509</v>
      </c>
      <c r="E601" s="104">
        <v>716220</v>
      </c>
      <c r="F601" s="104">
        <v>716110.90833392972</v>
      </c>
      <c r="G601" s="104">
        <v>51366.476678358755</v>
      </c>
      <c r="H601" s="86" t="s">
        <v>840</v>
      </c>
      <c r="I601" s="97">
        <f t="shared" si="27"/>
        <v>1.7339075693997522E-3</v>
      </c>
      <c r="J601" s="98">
        <v>0</v>
      </c>
      <c r="K601" s="98">
        <v>0</v>
      </c>
      <c r="L601" s="103">
        <f t="shared" si="28"/>
        <v>109.09166607027873</v>
      </c>
      <c r="M601" s="98">
        <v>0</v>
      </c>
      <c r="N601" s="99"/>
    </row>
    <row r="602" spans="1:14" ht="26" x14ac:dyDescent="0.3">
      <c r="A602" s="95">
        <f t="shared" si="29"/>
        <v>598</v>
      </c>
      <c r="B602" s="95" t="s">
        <v>214</v>
      </c>
      <c r="C602" s="99" t="s">
        <v>1433</v>
      </c>
      <c r="D602" s="96">
        <v>43509</v>
      </c>
      <c r="E602" s="104">
        <v>533722</v>
      </c>
      <c r="F602" s="104">
        <v>533722</v>
      </c>
      <c r="G602" s="104">
        <v>45250.504758676092</v>
      </c>
      <c r="H602" s="86" t="s">
        <v>840</v>
      </c>
      <c r="I602" s="97">
        <f t="shared" si="27"/>
        <v>1.292292304146329E-3</v>
      </c>
      <c r="J602" s="98">
        <v>0</v>
      </c>
      <c r="K602" s="98">
        <v>0</v>
      </c>
      <c r="L602" s="103">
        <f t="shared" si="28"/>
        <v>0</v>
      </c>
      <c r="M602" s="98">
        <v>0</v>
      </c>
      <c r="N602" s="99"/>
    </row>
    <row r="603" spans="1:14" ht="26" x14ac:dyDescent="0.3">
      <c r="A603" s="95">
        <f t="shared" si="29"/>
        <v>599</v>
      </c>
      <c r="B603" s="95" t="s">
        <v>214</v>
      </c>
      <c r="C603" s="99" t="s">
        <v>1434</v>
      </c>
      <c r="D603" s="96">
        <v>43509</v>
      </c>
      <c r="E603" s="104">
        <v>682077</v>
      </c>
      <c r="F603" s="104">
        <v>681131.48025982175</v>
      </c>
      <c r="G603" s="104">
        <v>44381.754743692676</v>
      </c>
      <c r="H603" s="86" t="s">
        <v>840</v>
      </c>
      <c r="I603" s="97">
        <f t="shared" si="27"/>
        <v>1.6492124552699061E-3</v>
      </c>
      <c r="J603" s="98">
        <v>0</v>
      </c>
      <c r="K603" s="98">
        <v>0</v>
      </c>
      <c r="L603" s="103">
        <f t="shared" si="28"/>
        <v>945.51974017824978</v>
      </c>
      <c r="M603" s="98">
        <v>0</v>
      </c>
      <c r="N603" s="99"/>
    </row>
    <row r="604" spans="1:14" ht="26" x14ac:dyDescent="0.3">
      <c r="A604" s="95">
        <f t="shared" si="29"/>
        <v>600</v>
      </c>
      <c r="B604" s="95" t="s">
        <v>214</v>
      </c>
      <c r="C604" s="99" t="s">
        <v>1435</v>
      </c>
      <c r="D604" s="96">
        <v>43509</v>
      </c>
      <c r="E604" s="104">
        <v>692713</v>
      </c>
      <c r="F604" s="104">
        <v>691766.99456995865</v>
      </c>
      <c r="G604" s="104">
        <v>50041.31514829964</v>
      </c>
      <c r="H604" s="86" t="s">
        <v>840</v>
      </c>
      <c r="I604" s="97">
        <f t="shared" si="27"/>
        <v>1.6749640512199102E-3</v>
      </c>
      <c r="J604" s="98">
        <v>0</v>
      </c>
      <c r="K604" s="98">
        <v>0</v>
      </c>
      <c r="L604" s="103">
        <f t="shared" si="28"/>
        <v>946.0054300413467</v>
      </c>
      <c r="M604" s="98">
        <v>0</v>
      </c>
      <c r="N604" s="99"/>
    </row>
    <row r="605" spans="1:14" ht="26" x14ac:dyDescent="0.3">
      <c r="A605" s="95">
        <f t="shared" si="29"/>
        <v>601</v>
      </c>
      <c r="B605" s="95" t="s">
        <v>214</v>
      </c>
      <c r="C605" s="99" t="s">
        <v>1436</v>
      </c>
      <c r="D605" s="96">
        <v>43509</v>
      </c>
      <c r="E605" s="104">
        <v>686861</v>
      </c>
      <c r="F605" s="104">
        <v>686861</v>
      </c>
      <c r="G605" s="104">
        <v>52454.830791392073</v>
      </c>
      <c r="H605" s="86" t="s">
        <v>840</v>
      </c>
      <c r="I605" s="97">
        <f t="shared" si="27"/>
        <v>1.6630852472228081E-3</v>
      </c>
      <c r="J605" s="98">
        <v>0</v>
      </c>
      <c r="K605" s="98">
        <v>0</v>
      </c>
      <c r="L605" s="103">
        <f t="shared" si="28"/>
        <v>0</v>
      </c>
      <c r="M605" s="98">
        <v>0</v>
      </c>
      <c r="N605" s="99"/>
    </row>
    <row r="606" spans="1:14" ht="26" x14ac:dyDescent="0.3">
      <c r="A606" s="95">
        <f t="shared" si="29"/>
        <v>602</v>
      </c>
      <c r="B606" s="95" t="s">
        <v>214</v>
      </c>
      <c r="C606" s="99" t="s">
        <v>1437</v>
      </c>
      <c r="D606" s="96">
        <v>43509</v>
      </c>
      <c r="E606" s="104">
        <v>689788</v>
      </c>
      <c r="F606" s="104">
        <v>689788</v>
      </c>
      <c r="G606" s="104">
        <v>54880.64989468181</v>
      </c>
      <c r="H606" s="86" t="s">
        <v>840</v>
      </c>
      <c r="I606" s="97">
        <f t="shared" si="27"/>
        <v>1.6701723442025772E-3</v>
      </c>
      <c r="J606" s="98">
        <v>0</v>
      </c>
      <c r="K606" s="98">
        <v>0</v>
      </c>
      <c r="L606" s="103">
        <f t="shared" si="28"/>
        <v>0</v>
      </c>
      <c r="M606" s="98">
        <v>0</v>
      </c>
      <c r="N606" s="99"/>
    </row>
    <row r="607" spans="1:14" ht="26" x14ac:dyDescent="0.3">
      <c r="A607" s="95">
        <f t="shared" si="29"/>
        <v>603</v>
      </c>
      <c r="B607" s="95" t="s">
        <v>214</v>
      </c>
      <c r="C607" s="99" t="s">
        <v>1438</v>
      </c>
      <c r="D607" s="96">
        <v>43509</v>
      </c>
      <c r="E607" s="104">
        <v>677307</v>
      </c>
      <c r="F607" s="104">
        <v>675067.84494105983</v>
      </c>
      <c r="G607" s="104">
        <v>50993.512986998809</v>
      </c>
      <c r="H607" s="86" t="s">
        <v>840</v>
      </c>
      <c r="I607" s="97">
        <f t="shared" si="27"/>
        <v>1.6345306747594793E-3</v>
      </c>
      <c r="J607" s="98">
        <v>0</v>
      </c>
      <c r="K607" s="98">
        <v>0</v>
      </c>
      <c r="L607" s="103">
        <f t="shared" si="28"/>
        <v>2239.1550589401741</v>
      </c>
      <c r="M607" s="98">
        <v>0</v>
      </c>
      <c r="N607" s="99"/>
    </row>
    <row r="608" spans="1:14" ht="26" x14ac:dyDescent="0.3">
      <c r="A608" s="95">
        <f t="shared" si="29"/>
        <v>604</v>
      </c>
      <c r="B608" s="95" t="s">
        <v>214</v>
      </c>
      <c r="C608" s="99" t="s">
        <v>1439</v>
      </c>
      <c r="D608" s="96">
        <v>43509</v>
      </c>
      <c r="E608" s="104">
        <v>647061</v>
      </c>
      <c r="F608" s="104">
        <v>647061</v>
      </c>
      <c r="G608" s="104">
        <v>49338.802194678625</v>
      </c>
      <c r="H608" s="86" t="s">
        <v>840</v>
      </c>
      <c r="I608" s="97">
        <f t="shared" si="27"/>
        <v>1.56671816153958E-3</v>
      </c>
      <c r="J608" s="98">
        <v>0</v>
      </c>
      <c r="K608" s="98">
        <v>0</v>
      </c>
      <c r="L608" s="103">
        <f t="shared" si="28"/>
        <v>0</v>
      </c>
      <c r="M608" s="98">
        <v>0</v>
      </c>
      <c r="N608" s="99"/>
    </row>
    <row r="609" spans="1:14" ht="26" x14ac:dyDescent="0.3">
      <c r="A609" s="95">
        <f t="shared" si="29"/>
        <v>605</v>
      </c>
      <c r="B609" s="95" t="s">
        <v>214</v>
      </c>
      <c r="C609" s="99" t="s">
        <v>1440</v>
      </c>
      <c r="D609" s="96">
        <v>43509</v>
      </c>
      <c r="E609" s="104">
        <v>951887</v>
      </c>
      <c r="F609" s="104">
        <v>948880</v>
      </c>
      <c r="G609" s="104">
        <v>63588.547616824028</v>
      </c>
      <c r="H609" s="86" t="s">
        <v>840</v>
      </c>
      <c r="I609" s="97">
        <f t="shared" si="27"/>
        <v>2.2975075442990332E-3</v>
      </c>
      <c r="J609" s="98">
        <v>0</v>
      </c>
      <c r="K609" s="98">
        <v>0</v>
      </c>
      <c r="L609" s="103">
        <f t="shared" si="28"/>
        <v>3007</v>
      </c>
      <c r="M609" s="98">
        <v>0</v>
      </c>
      <c r="N609" s="99"/>
    </row>
    <row r="610" spans="1:14" ht="26" x14ac:dyDescent="0.3">
      <c r="A610" s="95">
        <f t="shared" si="29"/>
        <v>606</v>
      </c>
      <c r="B610" s="95" t="s">
        <v>214</v>
      </c>
      <c r="C610" s="99" t="s">
        <v>1441</v>
      </c>
      <c r="D610" s="96">
        <v>43509</v>
      </c>
      <c r="E610" s="104">
        <v>822429</v>
      </c>
      <c r="F610" s="104">
        <v>822429</v>
      </c>
      <c r="G610" s="104">
        <v>60395.797616824028</v>
      </c>
      <c r="H610" s="86" t="s">
        <v>840</v>
      </c>
      <c r="I610" s="97">
        <f t="shared" si="27"/>
        <v>1.991333816868634E-3</v>
      </c>
      <c r="J610" s="98">
        <v>0</v>
      </c>
      <c r="K610" s="98">
        <v>0</v>
      </c>
      <c r="L610" s="103">
        <f t="shared" si="28"/>
        <v>0</v>
      </c>
      <c r="M610" s="98">
        <v>0</v>
      </c>
      <c r="N610" s="99"/>
    </row>
    <row r="611" spans="1:14" ht="26" x14ac:dyDescent="0.3">
      <c r="A611" s="95">
        <f t="shared" si="29"/>
        <v>607</v>
      </c>
      <c r="B611" s="95" t="s">
        <v>214</v>
      </c>
      <c r="C611" s="99" t="s">
        <v>1442</v>
      </c>
      <c r="D611" s="96">
        <v>43509</v>
      </c>
      <c r="E611" s="104">
        <v>847976</v>
      </c>
      <c r="F611" s="104">
        <v>847976</v>
      </c>
      <c r="G611" s="104">
        <v>62646.408727935137</v>
      </c>
      <c r="H611" s="86" t="s">
        <v>840</v>
      </c>
      <c r="I611" s="97">
        <f t="shared" si="27"/>
        <v>2.0531903479728913E-3</v>
      </c>
      <c r="J611" s="98">
        <v>0</v>
      </c>
      <c r="K611" s="98">
        <v>0</v>
      </c>
      <c r="L611" s="103">
        <f t="shared" si="28"/>
        <v>0</v>
      </c>
      <c r="M611" s="98">
        <v>0</v>
      </c>
      <c r="N611" s="99"/>
    </row>
    <row r="612" spans="1:14" ht="26" x14ac:dyDescent="0.3">
      <c r="A612" s="95">
        <f t="shared" si="29"/>
        <v>608</v>
      </c>
      <c r="B612" s="95" t="s">
        <v>214</v>
      </c>
      <c r="C612" s="99" t="s">
        <v>1443</v>
      </c>
      <c r="D612" s="96">
        <v>43509</v>
      </c>
      <c r="E612" s="104">
        <v>988555</v>
      </c>
      <c r="F612" s="104">
        <v>985187.42944122874</v>
      </c>
      <c r="G612" s="104">
        <v>62715.587735950161</v>
      </c>
      <c r="H612" s="86" t="s">
        <v>840</v>
      </c>
      <c r="I612" s="97">
        <f t="shared" si="27"/>
        <v>2.385418126306587E-3</v>
      </c>
      <c r="J612" s="98">
        <v>0</v>
      </c>
      <c r="K612" s="98">
        <v>0</v>
      </c>
      <c r="L612" s="103">
        <f t="shared" si="28"/>
        <v>3367.5705587712582</v>
      </c>
      <c r="M612" s="98">
        <v>0</v>
      </c>
      <c r="N612" s="99"/>
    </row>
    <row r="613" spans="1:14" ht="26" x14ac:dyDescent="0.3">
      <c r="A613" s="95">
        <f t="shared" si="29"/>
        <v>609</v>
      </c>
      <c r="B613" s="95" t="s">
        <v>214</v>
      </c>
      <c r="C613" s="99" t="s">
        <v>1444</v>
      </c>
      <c r="D613" s="96">
        <v>43509</v>
      </c>
      <c r="E613" s="104">
        <v>973971</v>
      </c>
      <c r="F613" s="104">
        <v>973971</v>
      </c>
      <c r="G613" s="104">
        <v>66849.297616824028</v>
      </c>
      <c r="H613" s="86" t="s">
        <v>840</v>
      </c>
      <c r="I613" s="97">
        <f t="shared" si="27"/>
        <v>2.3582599700999849E-3</v>
      </c>
      <c r="J613" s="98">
        <v>0</v>
      </c>
      <c r="K613" s="98">
        <v>0</v>
      </c>
      <c r="L613" s="103">
        <f t="shared" si="28"/>
        <v>0</v>
      </c>
      <c r="M613" s="98">
        <v>0</v>
      </c>
      <c r="N613" s="99"/>
    </row>
    <row r="614" spans="1:14" ht="26" x14ac:dyDescent="0.3">
      <c r="A614" s="95">
        <f t="shared" si="29"/>
        <v>610</v>
      </c>
      <c r="B614" s="95" t="s">
        <v>214</v>
      </c>
      <c r="C614" s="99" t="s">
        <v>1445</v>
      </c>
      <c r="D614" s="96">
        <v>43509</v>
      </c>
      <c r="E614" s="104">
        <v>1077633</v>
      </c>
      <c r="F614" s="104">
        <v>1077633</v>
      </c>
      <c r="G614" s="104">
        <v>70241.115798642219</v>
      </c>
      <c r="H614" s="86" t="s">
        <v>840</v>
      </c>
      <c r="I614" s="97">
        <f t="shared" si="27"/>
        <v>2.609255066484276E-3</v>
      </c>
      <c r="J614" s="98">
        <v>0</v>
      </c>
      <c r="K614" s="98">
        <v>0</v>
      </c>
      <c r="L614" s="103">
        <f t="shared" si="28"/>
        <v>0</v>
      </c>
      <c r="M614" s="98">
        <v>0</v>
      </c>
      <c r="N614" s="99"/>
    </row>
    <row r="615" spans="1:14" ht="26" x14ac:dyDescent="0.3">
      <c r="A615" s="95">
        <f t="shared" si="29"/>
        <v>611</v>
      </c>
      <c r="B615" s="95" t="s">
        <v>214</v>
      </c>
      <c r="C615" s="99" t="s">
        <v>1446</v>
      </c>
      <c r="D615" s="96">
        <v>43509</v>
      </c>
      <c r="E615" s="104">
        <v>762265</v>
      </c>
      <c r="F615" s="104">
        <v>762265</v>
      </c>
      <c r="G615" s="104">
        <v>59450.440473966883</v>
      </c>
      <c r="H615" s="86" t="s">
        <v>840</v>
      </c>
      <c r="I615" s="97">
        <f t="shared" si="27"/>
        <v>1.8456597127720076E-3</v>
      </c>
      <c r="J615" s="98">
        <v>0</v>
      </c>
      <c r="K615" s="98">
        <v>0</v>
      </c>
      <c r="L615" s="103">
        <f t="shared" si="28"/>
        <v>0</v>
      </c>
      <c r="M615" s="98">
        <v>0</v>
      </c>
      <c r="N615" s="99"/>
    </row>
    <row r="616" spans="1:14" ht="26" x14ac:dyDescent="0.3">
      <c r="A616" s="95">
        <f t="shared" si="29"/>
        <v>612</v>
      </c>
      <c r="B616" s="95" t="s">
        <v>214</v>
      </c>
      <c r="C616" s="99" t="s">
        <v>1447</v>
      </c>
      <c r="D616" s="96">
        <v>43509</v>
      </c>
      <c r="E616" s="104">
        <v>1185508</v>
      </c>
      <c r="F616" s="104">
        <v>1176537</v>
      </c>
      <c r="G616" s="104">
        <v>64086.024889551307</v>
      </c>
      <c r="H616" s="86" t="s">
        <v>840</v>
      </c>
      <c r="I616" s="97">
        <f t="shared" si="27"/>
        <v>2.8487296956906578E-3</v>
      </c>
      <c r="J616" s="98">
        <v>0</v>
      </c>
      <c r="K616" s="98">
        <v>0</v>
      </c>
      <c r="L616" s="103">
        <f t="shared" si="28"/>
        <v>8971</v>
      </c>
      <c r="M616" s="98">
        <v>0</v>
      </c>
      <c r="N616" s="99"/>
    </row>
    <row r="617" spans="1:14" ht="26" x14ac:dyDescent="0.3">
      <c r="A617" s="95">
        <f t="shared" si="29"/>
        <v>613</v>
      </c>
      <c r="B617" s="95" t="s">
        <v>214</v>
      </c>
      <c r="C617" s="99" t="s">
        <v>1448</v>
      </c>
      <c r="D617" s="96">
        <v>43509</v>
      </c>
      <c r="E617" s="104">
        <v>893178</v>
      </c>
      <c r="F617" s="104">
        <v>893178</v>
      </c>
      <c r="G617" s="104">
        <v>54050.938482140526</v>
      </c>
      <c r="H617" s="86" t="s">
        <v>840</v>
      </c>
      <c r="I617" s="97">
        <f t="shared" si="27"/>
        <v>2.1626372074465914E-3</v>
      </c>
      <c r="J617" s="98">
        <v>0</v>
      </c>
      <c r="K617" s="98">
        <v>0</v>
      </c>
      <c r="L617" s="103">
        <f t="shared" si="28"/>
        <v>0</v>
      </c>
      <c r="M617" s="98">
        <v>0</v>
      </c>
      <c r="N617" s="99"/>
    </row>
    <row r="618" spans="1:14" ht="26" x14ac:dyDescent="0.3">
      <c r="A618" s="95">
        <f t="shared" si="29"/>
        <v>614</v>
      </c>
      <c r="B618" s="95" t="s">
        <v>214</v>
      </c>
      <c r="C618" s="99" t="s">
        <v>1449</v>
      </c>
      <c r="D618" s="96">
        <v>43509</v>
      </c>
      <c r="E618" s="104">
        <v>845594</v>
      </c>
      <c r="F618" s="104">
        <v>840912</v>
      </c>
      <c r="G618" s="104">
        <v>62718.646846314397</v>
      </c>
      <c r="H618" s="86" t="s">
        <v>840</v>
      </c>
      <c r="I618" s="97">
        <f t="shared" si="27"/>
        <v>2.0360864009058982E-3</v>
      </c>
      <c r="J618" s="98">
        <v>0</v>
      </c>
      <c r="K618" s="98">
        <v>0</v>
      </c>
      <c r="L618" s="103">
        <f t="shared" si="28"/>
        <v>4682</v>
      </c>
      <c r="M618" s="98">
        <v>0</v>
      </c>
      <c r="N618" s="99"/>
    </row>
    <row r="619" spans="1:14" ht="26" x14ac:dyDescent="0.3">
      <c r="A619" s="95">
        <f t="shared" si="29"/>
        <v>615</v>
      </c>
      <c r="B619" s="95" t="s">
        <v>214</v>
      </c>
      <c r="C619" s="99" t="s">
        <v>1450</v>
      </c>
      <c r="D619" s="96">
        <v>43509</v>
      </c>
      <c r="E619" s="104">
        <v>755816</v>
      </c>
      <c r="F619" s="104">
        <v>755816</v>
      </c>
      <c r="G619" s="104">
        <v>52789.535836318071</v>
      </c>
      <c r="H619" s="86" t="s">
        <v>840</v>
      </c>
      <c r="I619" s="97">
        <f t="shared" si="27"/>
        <v>1.8300448550943407E-3</v>
      </c>
      <c r="J619" s="98">
        <v>0</v>
      </c>
      <c r="K619" s="98">
        <v>0</v>
      </c>
      <c r="L619" s="103">
        <f t="shared" si="28"/>
        <v>0</v>
      </c>
      <c r="M619" s="98">
        <v>0</v>
      </c>
      <c r="N619" s="99"/>
    </row>
    <row r="620" spans="1:14" ht="26" x14ac:dyDescent="0.3">
      <c r="A620" s="95">
        <f t="shared" si="29"/>
        <v>616</v>
      </c>
      <c r="B620" s="95" t="s">
        <v>214</v>
      </c>
      <c r="C620" s="99" t="s">
        <v>1451</v>
      </c>
      <c r="D620" s="96">
        <v>43509</v>
      </c>
      <c r="E620" s="104">
        <v>971522</v>
      </c>
      <c r="F620" s="104">
        <v>968197</v>
      </c>
      <c r="G620" s="104">
        <v>67824.297616824028</v>
      </c>
      <c r="H620" s="86" t="s">
        <v>840</v>
      </c>
      <c r="I620" s="97">
        <f t="shared" si="27"/>
        <v>2.3442794788252372E-3</v>
      </c>
      <c r="J620" s="98">
        <v>0</v>
      </c>
      <c r="K620" s="98">
        <v>0</v>
      </c>
      <c r="L620" s="103">
        <f t="shared" si="28"/>
        <v>3325</v>
      </c>
      <c r="M620" s="98">
        <v>0</v>
      </c>
      <c r="N620" s="99"/>
    </row>
    <row r="621" spans="1:14" ht="26" x14ac:dyDescent="0.3">
      <c r="A621" s="95">
        <f t="shared" si="29"/>
        <v>617</v>
      </c>
      <c r="B621" s="95" t="s">
        <v>214</v>
      </c>
      <c r="C621" s="99" t="s">
        <v>1452</v>
      </c>
      <c r="D621" s="96">
        <v>43509</v>
      </c>
      <c r="E621" s="104">
        <v>1030090</v>
      </c>
      <c r="F621" s="104">
        <v>1030090</v>
      </c>
      <c r="G621" s="104">
        <v>69397.675528272521</v>
      </c>
      <c r="H621" s="86" t="s">
        <v>840</v>
      </c>
      <c r="I621" s="97">
        <f t="shared" si="27"/>
        <v>2.4941399821968965E-3</v>
      </c>
      <c r="J621" s="98">
        <v>0</v>
      </c>
      <c r="K621" s="98">
        <v>0</v>
      </c>
      <c r="L621" s="103">
        <f t="shared" si="28"/>
        <v>0</v>
      </c>
      <c r="M621" s="98">
        <v>0</v>
      </c>
      <c r="N621" s="99"/>
    </row>
    <row r="622" spans="1:14" ht="26" x14ac:dyDescent="0.3">
      <c r="A622" s="95">
        <f t="shared" si="29"/>
        <v>618</v>
      </c>
      <c r="B622" s="95" t="s">
        <v>214</v>
      </c>
      <c r="C622" s="99" t="s">
        <v>1453</v>
      </c>
      <c r="D622" s="96">
        <v>43509</v>
      </c>
      <c r="E622" s="104">
        <v>809459</v>
      </c>
      <c r="F622" s="104">
        <v>809135.55787047814</v>
      </c>
      <c r="G622" s="104">
        <v>54280.31292730687</v>
      </c>
      <c r="H622" s="86" t="s">
        <v>840</v>
      </c>
      <c r="I622" s="97">
        <f t="shared" si="27"/>
        <v>1.9591466239862053E-3</v>
      </c>
      <c r="J622" s="98">
        <v>0</v>
      </c>
      <c r="K622" s="98">
        <v>0</v>
      </c>
      <c r="L622" s="103">
        <f t="shared" si="28"/>
        <v>323.44212952186354</v>
      </c>
      <c r="M622" s="98">
        <v>0</v>
      </c>
      <c r="N622" s="99"/>
    </row>
    <row r="623" spans="1:14" ht="26" x14ac:dyDescent="0.3">
      <c r="A623" s="95">
        <f t="shared" si="29"/>
        <v>619</v>
      </c>
      <c r="B623" s="95" t="s">
        <v>214</v>
      </c>
      <c r="C623" s="99" t="s">
        <v>1454</v>
      </c>
      <c r="D623" s="96">
        <v>43509</v>
      </c>
      <c r="E623" s="104">
        <v>575239</v>
      </c>
      <c r="F623" s="104">
        <v>575239</v>
      </c>
      <c r="G623" s="104">
        <v>52353.660825697967</v>
      </c>
      <c r="H623" s="86" t="s">
        <v>840</v>
      </c>
      <c r="I623" s="97">
        <f t="shared" si="27"/>
        <v>1.3928167337018712E-3</v>
      </c>
      <c r="J623" s="98">
        <v>0</v>
      </c>
      <c r="K623" s="98">
        <v>0</v>
      </c>
      <c r="L623" s="103">
        <f t="shared" si="28"/>
        <v>0</v>
      </c>
      <c r="M623" s="98">
        <v>0</v>
      </c>
      <c r="N623" s="99"/>
    </row>
    <row r="624" spans="1:14" ht="26" x14ac:dyDescent="0.3">
      <c r="A624" s="95">
        <f t="shared" si="29"/>
        <v>620</v>
      </c>
      <c r="B624" s="95" t="s">
        <v>214</v>
      </c>
      <c r="C624" s="99" t="s">
        <v>1455</v>
      </c>
      <c r="D624" s="96">
        <v>43509</v>
      </c>
      <c r="E624" s="104">
        <v>1018113</v>
      </c>
      <c r="F624" s="104">
        <v>1014445</v>
      </c>
      <c r="G624" s="104">
        <v>63276.601495904186</v>
      </c>
      <c r="H624" s="86" t="s">
        <v>840</v>
      </c>
      <c r="I624" s="97">
        <f t="shared" si="27"/>
        <v>2.456259000902572E-3</v>
      </c>
      <c r="J624" s="98">
        <v>0</v>
      </c>
      <c r="K624" s="98">
        <v>0</v>
      </c>
      <c r="L624" s="103">
        <f t="shared" si="28"/>
        <v>3668</v>
      </c>
      <c r="M624" s="98">
        <v>0</v>
      </c>
      <c r="N624" s="99"/>
    </row>
    <row r="625" spans="1:14" ht="26" x14ac:dyDescent="0.3">
      <c r="A625" s="95">
        <f t="shared" si="29"/>
        <v>621</v>
      </c>
      <c r="B625" s="95" t="s">
        <v>214</v>
      </c>
      <c r="C625" s="99" t="s">
        <v>1456</v>
      </c>
      <c r="D625" s="96">
        <v>43509</v>
      </c>
      <c r="E625" s="104">
        <v>1022673</v>
      </c>
      <c r="F625" s="104">
        <v>1022673</v>
      </c>
      <c r="G625" s="104">
        <v>71055.843071369483</v>
      </c>
      <c r="H625" s="86" t="s">
        <v>840</v>
      </c>
      <c r="I625" s="97">
        <f t="shared" si="27"/>
        <v>2.4761813220332655E-3</v>
      </c>
      <c r="J625" s="98">
        <v>0</v>
      </c>
      <c r="K625" s="98">
        <v>0</v>
      </c>
      <c r="L625" s="103">
        <f t="shared" si="28"/>
        <v>0</v>
      </c>
      <c r="M625" s="98">
        <v>0</v>
      </c>
      <c r="N625" s="99"/>
    </row>
    <row r="626" spans="1:14" ht="26" x14ac:dyDescent="0.3">
      <c r="A626" s="95">
        <f t="shared" si="29"/>
        <v>622</v>
      </c>
      <c r="B626" s="95" t="s">
        <v>214</v>
      </c>
      <c r="C626" s="99" t="s">
        <v>1457</v>
      </c>
      <c r="D626" s="96">
        <v>43509</v>
      </c>
      <c r="E626" s="104">
        <v>1002920</v>
      </c>
      <c r="F626" s="104">
        <v>1002920</v>
      </c>
      <c r="G626" s="104">
        <v>69695.361132028687</v>
      </c>
      <c r="H626" s="86" t="s">
        <v>840</v>
      </c>
      <c r="I626" s="97">
        <f t="shared" si="27"/>
        <v>2.4283537078749538E-3</v>
      </c>
      <c r="J626" s="98">
        <v>0</v>
      </c>
      <c r="K626" s="98">
        <v>0</v>
      </c>
      <c r="L626" s="103">
        <f t="shared" si="28"/>
        <v>0</v>
      </c>
      <c r="M626" s="98">
        <v>0</v>
      </c>
      <c r="N626" s="99"/>
    </row>
    <row r="627" spans="1:14" ht="26" x14ac:dyDescent="0.3">
      <c r="A627" s="95">
        <f t="shared" si="29"/>
        <v>623</v>
      </c>
      <c r="B627" s="95" t="s">
        <v>214</v>
      </c>
      <c r="C627" s="99" t="s">
        <v>1458</v>
      </c>
      <c r="D627" s="96">
        <v>43509</v>
      </c>
      <c r="E627" s="104">
        <v>976046</v>
      </c>
      <c r="F627" s="104">
        <v>976046</v>
      </c>
      <c r="G627" s="104">
        <v>65631.964283490699</v>
      </c>
      <c r="H627" s="86" t="s">
        <v>840</v>
      </c>
      <c r="I627" s="97">
        <f t="shared" si="27"/>
        <v>2.3632841334867362E-3</v>
      </c>
      <c r="J627" s="98">
        <v>0</v>
      </c>
      <c r="K627" s="98">
        <v>0</v>
      </c>
      <c r="L627" s="103">
        <f t="shared" si="28"/>
        <v>0</v>
      </c>
      <c r="M627" s="98">
        <v>0</v>
      </c>
      <c r="N627" s="99"/>
    </row>
    <row r="628" spans="1:14" ht="26" x14ac:dyDescent="0.3">
      <c r="A628" s="95">
        <f t="shared" si="29"/>
        <v>624</v>
      </c>
      <c r="B628" s="95" t="s">
        <v>214</v>
      </c>
      <c r="C628" s="99" t="s">
        <v>1459</v>
      </c>
      <c r="D628" s="96">
        <v>43509</v>
      </c>
      <c r="E628" s="104">
        <v>1322555</v>
      </c>
      <c r="F628" s="104">
        <v>1314229</v>
      </c>
      <c r="G628" s="104">
        <v>69920.570344096763</v>
      </c>
      <c r="H628" s="86" t="s">
        <v>840</v>
      </c>
      <c r="I628" s="97">
        <f t="shared" si="27"/>
        <v>3.1821210716176693E-3</v>
      </c>
      <c r="J628" s="98">
        <v>0</v>
      </c>
      <c r="K628" s="98">
        <v>0</v>
      </c>
      <c r="L628" s="103">
        <f t="shared" si="28"/>
        <v>8326</v>
      </c>
      <c r="M628" s="98">
        <v>0</v>
      </c>
      <c r="N628" s="99"/>
    </row>
    <row r="629" spans="1:14" ht="26" x14ac:dyDescent="0.3">
      <c r="A629" s="95">
        <f t="shared" si="29"/>
        <v>625</v>
      </c>
      <c r="B629" s="95" t="s">
        <v>214</v>
      </c>
      <c r="C629" s="99" t="s">
        <v>1460</v>
      </c>
      <c r="D629" s="96">
        <v>43509</v>
      </c>
      <c r="E629" s="104">
        <v>1406203</v>
      </c>
      <c r="F629" s="104">
        <v>1400164</v>
      </c>
      <c r="G629" s="104">
        <v>76309.570344096763</v>
      </c>
      <c r="H629" s="86" t="s">
        <v>840</v>
      </c>
      <c r="I629" s="97">
        <f t="shared" si="27"/>
        <v>3.3901940743359662E-3</v>
      </c>
      <c r="J629" s="98">
        <v>0</v>
      </c>
      <c r="K629" s="98">
        <v>0</v>
      </c>
      <c r="L629" s="103">
        <f t="shared" si="28"/>
        <v>6039</v>
      </c>
      <c r="M629" s="98">
        <v>0</v>
      </c>
      <c r="N629" s="99"/>
    </row>
    <row r="630" spans="1:14" ht="26" x14ac:dyDescent="0.3">
      <c r="A630" s="95">
        <f t="shared" si="29"/>
        <v>626</v>
      </c>
      <c r="B630" s="95" t="s">
        <v>214</v>
      </c>
      <c r="C630" s="99" t="s">
        <v>1461</v>
      </c>
      <c r="D630" s="96">
        <v>43509</v>
      </c>
      <c r="E630" s="104">
        <v>1360172</v>
      </c>
      <c r="F630" s="104">
        <v>1354153</v>
      </c>
      <c r="G630" s="104">
        <v>66816.570344096763</v>
      </c>
      <c r="H630" s="86" t="s">
        <v>840</v>
      </c>
      <c r="I630" s="97">
        <f t="shared" si="27"/>
        <v>3.2787883964623225E-3</v>
      </c>
      <c r="J630" s="98">
        <v>0</v>
      </c>
      <c r="K630" s="98">
        <v>0</v>
      </c>
      <c r="L630" s="103">
        <f t="shared" si="28"/>
        <v>6019</v>
      </c>
      <c r="M630" s="98">
        <v>0</v>
      </c>
      <c r="N630" s="99"/>
    </row>
    <row r="631" spans="1:14" ht="26" x14ac:dyDescent="0.3">
      <c r="A631" s="95">
        <f t="shared" si="29"/>
        <v>627</v>
      </c>
      <c r="B631" s="95" t="s">
        <v>214</v>
      </c>
      <c r="C631" s="99" t="s">
        <v>1462</v>
      </c>
      <c r="D631" s="96">
        <v>43509</v>
      </c>
      <c r="E631" s="104">
        <v>1462639</v>
      </c>
      <c r="F631" s="104">
        <v>1456033</v>
      </c>
      <c r="G631" s="104">
        <v>75496.815677483231</v>
      </c>
      <c r="H631" s="86" t="s">
        <v>840</v>
      </c>
      <c r="I631" s="97">
        <f t="shared" si="27"/>
        <v>3.5254687655429076E-3</v>
      </c>
      <c r="J631" s="98">
        <v>0</v>
      </c>
      <c r="K631" s="98">
        <v>0</v>
      </c>
      <c r="L631" s="103">
        <f t="shared" si="28"/>
        <v>6606</v>
      </c>
      <c r="M631" s="98">
        <v>0</v>
      </c>
      <c r="N631" s="99"/>
    </row>
    <row r="632" spans="1:14" ht="26" x14ac:dyDescent="0.3">
      <c r="A632" s="95">
        <f t="shared" si="29"/>
        <v>628</v>
      </c>
      <c r="B632" s="95" t="s">
        <v>214</v>
      </c>
      <c r="C632" s="99" t="s">
        <v>1463</v>
      </c>
      <c r="D632" s="96">
        <v>43509</v>
      </c>
      <c r="E632" s="104">
        <v>943116</v>
      </c>
      <c r="F632" s="104">
        <v>943116</v>
      </c>
      <c r="G632" s="104">
        <v>68317.723352807108</v>
      </c>
      <c r="H632" s="86" t="s">
        <v>840</v>
      </c>
      <c r="I632" s="97">
        <f t="shared" si="27"/>
        <v>2.2835512658598844E-3</v>
      </c>
      <c r="J632" s="98">
        <v>0</v>
      </c>
      <c r="K632" s="98">
        <v>0</v>
      </c>
      <c r="L632" s="103">
        <f t="shared" si="28"/>
        <v>0</v>
      </c>
      <c r="M632" s="98">
        <v>0</v>
      </c>
      <c r="N632" s="99"/>
    </row>
    <row r="633" spans="1:14" ht="26" x14ac:dyDescent="0.3">
      <c r="A633" s="95">
        <f t="shared" si="29"/>
        <v>629</v>
      </c>
      <c r="B633" s="95" t="s">
        <v>214</v>
      </c>
      <c r="C633" s="99" t="s">
        <v>1464</v>
      </c>
      <c r="D633" s="96">
        <v>43509</v>
      </c>
      <c r="E633" s="104">
        <v>404175</v>
      </c>
      <c r="F633" s="104">
        <v>404175</v>
      </c>
      <c r="G633" s="104">
        <v>42617.448686432159</v>
      </c>
      <c r="H633" s="86" t="s">
        <v>840</v>
      </c>
      <c r="I633" s="97">
        <f t="shared" si="27"/>
        <v>9.7862228281454106E-4</v>
      </c>
      <c r="J633" s="98">
        <v>0</v>
      </c>
      <c r="K633" s="98">
        <v>0</v>
      </c>
      <c r="L633" s="103">
        <f t="shared" si="28"/>
        <v>0</v>
      </c>
      <c r="M633" s="98">
        <v>0</v>
      </c>
      <c r="N633" s="99"/>
    </row>
    <row r="634" spans="1:14" ht="26" x14ac:dyDescent="0.3">
      <c r="A634" s="95">
        <f t="shared" si="29"/>
        <v>630</v>
      </c>
      <c r="B634" s="95" t="s">
        <v>214</v>
      </c>
      <c r="C634" s="99" t="s">
        <v>1465</v>
      </c>
      <c r="D634" s="96">
        <v>43509</v>
      </c>
      <c r="E634" s="104">
        <v>731419</v>
      </c>
      <c r="F634" s="104">
        <v>731419</v>
      </c>
      <c r="G634" s="104">
        <v>58587.033616983455</v>
      </c>
      <c r="H634" s="86" t="s">
        <v>840</v>
      </c>
      <c r="I634" s="97">
        <f t="shared" si="27"/>
        <v>1.7709728000839459E-3</v>
      </c>
      <c r="J634" s="98">
        <v>0</v>
      </c>
      <c r="K634" s="98">
        <v>0</v>
      </c>
      <c r="L634" s="103">
        <f t="shared" si="28"/>
        <v>0</v>
      </c>
      <c r="M634" s="98">
        <v>0</v>
      </c>
      <c r="N634" s="99"/>
    </row>
    <row r="635" spans="1:14" ht="26" x14ac:dyDescent="0.3">
      <c r="A635" s="95">
        <f t="shared" si="29"/>
        <v>631</v>
      </c>
      <c r="B635" s="95" t="s">
        <v>214</v>
      </c>
      <c r="C635" s="99" t="s">
        <v>1466</v>
      </c>
      <c r="D635" s="96">
        <v>43509</v>
      </c>
      <c r="E635" s="104">
        <v>1408175</v>
      </c>
      <c r="F635" s="104">
        <v>1402573.6746946056</v>
      </c>
      <c r="G635" s="104">
        <v>90546.430985417086</v>
      </c>
      <c r="H635" s="86" t="s">
        <v>840</v>
      </c>
      <c r="I635" s="97">
        <f t="shared" si="27"/>
        <v>3.396028580058674E-3</v>
      </c>
      <c r="J635" s="98">
        <v>0</v>
      </c>
      <c r="K635" s="98">
        <v>0</v>
      </c>
      <c r="L635" s="103">
        <f t="shared" si="28"/>
        <v>5601.3253053943627</v>
      </c>
      <c r="M635" s="98">
        <v>0</v>
      </c>
      <c r="N635" s="99"/>
    </row>
    <row r="636" spans="1:14" ht="26" x14ac:dyDescent="0.3">
      <c r="A636" s="95">
        <f t="shared" si="29"/>
        <v>632</v>
      </c>
      <c r="B636" s="95" t="s">
        <v>214</v>
      </c>
      <c r="C636" s="99" t="s">
        <v>1467</v>
      </c>
      <c r="D636" s="96">
        <v>43509</v>
      </c>
      <c r="E636" s="104">
        <v>329980</v>
      </c>
      <c r="F636" s="104">
        <v>329980</v>
      </c>
      <c r="G636" s="104">
        <v>31171.445615394794</v>
      </c>
      <c r="H636" s="86" t="s">
        <v>840</v>
      </c>
      <c r="I636" s="97">
        <f t="shared" si="27"/>
        <v>7.9897514908923678E-4</v>
      </c>
      <c r="J636" s="98">
        <v>0</v>
      </c>
      <c r="K636" s="98">
        <v>0</v>
      </c>
      <c r="L636" s="103">
        <f t="shared" si="28"/>
        <v>0</v>
      </c>
      <c r="M636" s="98">
        <v>0</v>
      </c>
      <c r="N636" s="99"/>
    </row>
    <row r="637" spans="1:14" ht="26" x14ac:dyDescent="0.3">
      <c r="A637" s="95">
        <f t="shared" si="29"/>
        <v>633</v>
      </c>
      <c r="B637" s="95" t="s">
        <v>214</v>
      </c>
      <c r="C637" s="99" t="s">
        <v>1468</v>
      </c>
      <c r="D637" s="96">
        <v>43509</v>
      </c>
      <c r="E637" s="104">
        <v>329481</v>
      </c>
      <c r="F637" s="104">
        <v>328790</v>
      </c>
      <c r="G637" s="104">
        <v>36102.876949243422</v>
      </c>
      <c r="H637" s="86" t="s">
        <v>840</v>
      </c>
      <c r="I637" s="97">
        <f t="shared" si="27"/>
        <v>7.9609382165297937E-4</v>
      </c>
      <c r="J637" s="98">
        <v>0</v>
      </c>
      <c r="K637" s="98">
        <v>0</v>
      </c>
      <c r="L637" s="103">
        <f t="shared" si="28"/>
        <v>691</v>
      </c>
      <c r="M637" s="98">
        <v>0</v>
      </c>
      <c r="N637" s="99"/>
    </row>
    <row r="638" spans="1:14" ht="26" x14ac:dyDescent="0.3">
      <c r="A638" s="95">
        <f t="shared" si="29"/>
        <v>634</v>
      </c>
      <c r="B638" s="95" t="s">
        <v>214</v>
      </c>
      <c r="C638" s="99" t="s">
        <v>1469</v>
      </c>
      <c r="D638" s="96">
        <v>43509</v>
      </c>
      <c r="E638" s="104">
        <v>291247</v>
      </c>
      <c r="F638" s="104">
        <v>291247</v>
      </c>
      <c r="G638" s="104">
        <v>27730.956597428569</v>
      </c>
      <c r="H638" s="86" t="s">
        <v>840</v>
      </c>
      <c r="I638" s="97">
        <f t="shared" si="27"/>
        <v>7.0519157296440062E-4</v>
      </c>
      <c r="J638" s="98">
        <v>0</v>
      </c>
      <c r="K638" s="98">
        <v>0</v>
      </c>
      <c r="L638" s="103">
        <f t="shared" si="28"/>
        <v>0</v>
      </c>
      <c r="M638" s="98">
        <v>0</v>
      </c>
      <c r="N638" s="99"/>
    </row>
    <row r="639" spans="1:14" ht="26" x14ac:dyDescent="0.3">
      <c r="A639" s="95">
        <f t="shared" si="29"/>
        <v>635</v>
      </c>
      <c r="B639" s="95" t="s">
        <v>214</v>
      </c>
      <c r="C639" s="99" t="s">
        <v>1470</v>
      </c>
      <c r="D639" s="96">
        <v>43509</v>
      </c>
      <c r="E639" s="104">
        <v>227513</v>
      </c>
      <c r="F639" s="104">
        <v>227407</v>
      </c>
      <c r="G639" s="104">
        <v>25185.451858295382</v>
      </c>
      <c r="H639" s="86" t="s">
        <v>840</v>
      </c>
      <c r="I639" s="97">
        <f t="shared" si="27"/>
        <v>5.5061683050165483E-4</v>
      </c>
      <c r="J639" s="98">
        <v>0</v>
      </c>
      <c r="K639" s="98">
        <v>0</v>
      </c>
      <c r="L639" s="103">
        <f t="shared" si="28"/>
        <v>106</v>
      </c>
      <c r="M639" s="98">
        <v>0</v>
      </c>
      <c r="N639" s="99"/>
    </row>
    <row r="640" spans="1:14" ht="26" x14ac:dyDescent="0.3">
      <c r="A640" s="95">
        <f t="shared" si="29"/>
        <v>636</v>
      </c>
      <c r="B640" s="95" t="s">
        <v>214</v>
      </c>
      <c r="C640" s="99" t="s">
        <v>1471</v>
      </c>
      <c r="D640" s="96">
        <v>43509</v>
      </c>
      <c r="E640" s="104">
        <v>541506</v>
      </c>
      <c r="F640" s="104">
        <v>540064</v>
      </c>
      <c r="G640" s="104">
        <v>35698.514390803641</v>
      </c>
      <c r="H640" s="86" t="s">
        <v>840</v>
      </c>
      <c r="I640" s="97">
        <f t="shared" si="27"/>
        <v>1.3076480844830885E-3</v>
      </c>
      <c r="J640" s="98">
        <v>0</v>
      </c>
      <c r="K640" s="98">
        <v>0</v>
      </c>
      <c r="L640" s="103">
        <f t="shared" si="28"/>
        <v>1442</v>
      </c>
      <c r="M640" s="98">
        <v>0</v>
      </c>
      <c r="N640" s="99"/>
    </row>
    <row r="641" spans="1:14" ht="26" x14ac:dyDescent="0.3">
      <c r="A641" s="95">
        <f t="shared" si="29"/>
        <v>637</v>
      </c>
      <c r="B641" s="95" t="s">
        <v>214</v>
      </c>
      <c r="C641" s="99" t="s">
        <v>1472</v>
      </c>
      <c r="D641" s="96">
        <v>43509</v>
      </c>
      <c r="E641" s="104">
        <v>892446</v>
      </c>
      <c r="F641" s="104">
        <v>892446</v>
      </c>
      <c r="G641" s="104">
        <v>65354.706101938224</v>
      </c>
      <c r="H641" s="86" t="s">
        <v>840</v>
      </c>
      <c r="I641" s="97">
        <f t="shared" si="27"/>
        <v>2.1608648278807594E-3</v>
      </c>
      <c r="J641" s="98">
        <v>0</v>
      </c>
      <c r="K641" s="98">
        <v>0</v>
      </c>
      <c r="L641" s="103">
        <f t="shared" si="28"/>
        <v>0</v>
      </c>
      <c r="M641" s="98">
        <v>0</v>
      </c>
      <c r="N641" s="99"/>
    </row>
    <row r="642" spans="1:14" ht="26" x14ac:dyDescent="0.3">
      <c r="A642" s="95">
        <f t="shared" si="29"/>
        <v>638</v>
      </c>
      <c r="B642" s="95" t="s">
        <v>214</v>
      </c>
      <c r="C642" s="99" t="s">
        <v>1473</v>
      </c>
      <c r="D642" s="96">
        <v>43509</v>
      </c>
      <c r="E642" s="104">
        <v>736811</v>
      </c>
      <c r="F642" s="104">
        <v>736811</v>
      </c>
      <c r="G642" s="104">
        <v>54177.55614781734</v>
      </c>
      <c r="H642" s="86" t="s">
        <v>840</v>
      </c>
      <c r="I642" s="97">
        <f t="shared" si="27"/>
        <v>1.7840283610388193E-3</v>
      </c>
      <c r="J642" s="98">
        <v>0</v>
      </c>
      <c r="K642" s="98">
        <v>0</v>
      </c>
      <c r="L642" s="103">
        <f t="shared" si="28"/>
        <v>0</v>
      </c>
      <c r="M642" s="98">
        <v>0</v>
      </c>
      <c r="N642" s="99"/>
    </row>
    <row r="643" spans="1:14" ht="26" x14ac:dyDescent="0.3">
      <c r="A643" s="95">
        <f t="shared" si="29"/>
        <v>639</v>
      </c>
      <c r="B643" s="95" t="s">
        <v>214</v>
      </c>
      <c r="C643" s="99" t="s">
        <v>1474</v>
      </c>
      <c r="D643" s="96">
        <v>43509</v>
      </c>
      <c r="E643" s="104">
        <v>876200</v>
      </c>
      <c r="F643" s="104">
        <v>876200</v>
      </c>
      <c r="G643" s="104">
        <v>64613.742160245718</v>
      </c>
      <c r="H643" s="86" t="s">
        <v>840</v>
      </c>
      <c r="I643" s="97">
        <f t="shared" si="27"/>
        <v>2.1215286551669473E-3</v>
      </c>
      <c r="J643" s="98">
        <v>0</v>
      </c>
      <c r="K643" s="98">
        <v>0</v>
      </c>
      <c r="L643" s="103">
        <f t="shared" si="28"/>
        <v>0</v>
      </c>
      <c r="M643" s="98">
        <v>0</v>
      </c>
      <c r="N643" s="99"/>
    </row>
    <row r="644" spans="1:14" ht="26" x14ac:dyDescent="0.3">
      <c r="A644" s="95">
        <f t="shared" si="29"/>
        <v>640</v>
      </c>
      <c r="B644" s="95" t="s">
        <v>214</v>
      </c>
      <c r="C644" s="99" t="s">
        <v>1475</v>
      </c>
      <c r="D644" s="96">
        <v>43509</v>
      </c>
      <c r="E644" s="104">
        <v>1701720</v>
      </c>
      <c r="F644" s="104">
        <v>1694965</v>
      </c>
      <c r="G644" s="104">
        <v>82068.18804127902</v>
      </c>
      <c r="H644" s="86" t="s">
        <v>840</v>
      </c>
      <c r="I644" s="97">
        <f t="shared" si="27"/>
        <v>4.1039908890721805E-3</v>
      </c>
      <c r="J644" s="98">
        <v>0</v>
      </c>
      <c r="K644" s="98">
        <v>0</v>
      </c>
      <c r="L644" s="103">
        <f t="shared" si="28"/>
        <v>6755</v>
      </c>
      <c r="M644" s="98">
        <v>0</v>
      </c>
      <c r="N644" s="99"/>
    </row>
    <row r="645" spans="1:14" ht="26" x14ac:dyDescent="0.3">
      <c r="A645" s="95">
        <f t="shared" si="29"/>
        <v>641</v>
      </c>
      <c r="B645" s="95" t="s">
        <v>214</v>
      </c>
      <c r="C645" s="99" t="s">
        <v>1476</v>
      </c>
      <c r="D645" s="96">
        <v>43509</v>
      </c>
      <c r="E645" s="104">
        <v>545106</v>
      </c>
      <c r="F645" s="104">
        <v>545106</v>
      </c>
      <c r="G645" s="104">
        <v>49322.920590950831</v>
      </c>
      <c r="H645" s="86" t="s">
        <v>840</v>
      </c>
      <c r="I645" s="97">
        <f t="shared" si="27"/>
        <v>1.3198561961920039E-3</v>
      </c>
      <c r="J645" s="98">
        <v>0</v>
      </c>
      <c r="K645" s="98">
        <v>0</v>
      </c>
      <c r="L645" s="103">
        <f t="shared" si="28"/>
        <v>0</v>
      </c>
      <c r="M645" s="98">
        <v>0</v>
      </c>
      <c r="N645" s="99"/>
    </row>
    <row r="646" spans="1:14" ht="26" x14ac:dyDescent="0.3">
      <c r="A646" s="95">
        <f t="shared" si="29"/>
        <v>642</v>
      </c>
      <c r="B646" s="95" t="s">
        <v>214</v>
      </c>
      <c r="C646" s="99" t="s">
        <v>1477</v>
      </c>
      <c r="D646" s="96">
        <v>43509</v>
      </c>
      <c r="E646" s="104">
        <v>1896831</v>
      </c>
      <c r="F646" s="104">
        <v>1886302.8257439635</v>
      </c>
      <c r="G646" s="104">
        <v>106775.16106361151</v>
      </c>
      <c r="H646" s="86" t="s">
        <v>840</v>
      </c>
      <c r="I646" s="97">
        <f t="shared" ref="I646:I709" si="30">F646/$F$908</f>
        <v>4.5672740209292432E-3</v>
      </c>
      <c r="J646" s="98">
        <v>0</v>
      </c>
      <c r="K646" s="98">
        <v>0</v>
      </c>
      <c r="L646" s="103">
        <f t="shared" ref="L646:L709" si="31">E646-F646</f>
        <v>10528.174256036524</v>
      </c>
      <c r="M646" s="98">
        <v>0</v>
      </c>
      <c r="N646" s="99"/>
    </row>
    <row r="647" spans="1:14" ht="26" x14ac:dyDescent="0.3">
      <c r="A647" s="95">
        <f t="shared" ref="A647:A710" si="32">A646+1</f>
        <v>643</v>
      </c>
      <c r="B647" s="95" t="s">
        <v>214</v>
      </c>
      <c r="C647" s="99" t="s">
        <v>1478</v>
      </c>
      <c r="D647" s="96">
        <v>43509</v>
      </c>
      <c r="E647" s="104">
        <v>405766</v>
      </c>
      <c r="F647" s="104">
        <v>405766</v>
      </c>
      <c r="G647" s="104">
        <v>35214.401070792897</v>
      </c>
      <c r="H647" s="86" t="s">
        <v>840</v>
      </c>
      <c r="I647" s="97">
        <f t="shared" si="30"/>
        <v>9.8247454495831036E-4</v>
      </c>
      <c r="J647" s="98">
        <v>0</v>
      </c>
      <c r="K647" s="98">
        <v>0</v>
      </c>
      <c r="L647" s="103">
        <f t="shared" si="31"/>
        <v>0</v>
      </c>
      <c r="M647" s="98">
        <v>0</v>
      </c>
      <c r="N647" s="99"/>
    </row>
    <row r="648" spans="1:14" ht="26" x14ac:dyDescent="0.3">
      <c r="A648" s="95">
        <f t="shared" si="32"/>
        <v>644</v>
      </c>
      <c r="B648" s="95" t="s">
        <v>214</v>
      </c>
      <c r="C648" s="99" t="s">
        <v>1479</v>
      </c>
      <c r="D648" s="96">
        <v>43509</v>
      </c>
      <c r="E648" s="104">
        <v>528399</v>
      </c>
      <c r="F648" s="104">
        <v>526336</v>
      </c>
      <c r="G648" s="104">
        <v>34926.216097884775</v>
      </c>
      <c r="H648" s="86" t="s">
        <v>840</v>
      </c>
      <c r="I648" s="97">
        <f t="shared" si="30"/>
        <v>1.2744087037730545E-3</v>
      </c>
      <c r="J648" s="98">
        <v>0</v>
      </c>
      <c r="K648" s="98">
        <v>0</v>
      </c>
      <c r="L648" s="103">
        <f t="shared" si="31"/>
        <v>2063</v>
      </c>
      <c r="M648" s="98">
        <v>0</v>
      </c>
      <c r="N648" s="99"/>
    </row>
    <row r="649" spans="1:14" ht="26" x14ac:dyDescent="0.3">
      <c r="A649" s="95">
        <f t="shared" si="32"/>
        <v>645</v>
      </c>
      <c r="B649" s="95" t="s">
        <v>214</v>
      </c>
      <c r="C649" s="99" t="s">
        <v>1480</v>
      </c>
      <c r="D649" s="96">
        <v>43509</v>
      </c>
      <c r="E649" s="104">
        <v>570039</v>
      </c>
      <c r="F649" s="104">
        <v>568597</v>
      </c>
      <c r="G649" s="104">
        <v>35093.514390803641</v>
      </c>
      <c r="H649" s="86" t="s">
        <v>840</v>
      </c>
      <c r="I649" s="97">
        <f t="shared" si="30"/>
        <v>1.3767345682971475E-3</v>
      </c>
      <c r="J649" s="98">
        <v>0</v>
      </c>
      <c r="K649" s="98">
        <v>0</v>
      </c>
      <c r="L649" s="103">
        <f t="shared" si="31"/>
        <v>1442</v>
      </c>
      <c r="M649" s="98">
        <v>0</v>
      </c>
      <c r="N649" s="99"/>
    </row>
    <row r="650" spans="1:14" ht="26" x14ac:dyDescent="0.3">
      <c r="A650" s="95">
        <f t="shared" si="32"/>
        <v>646</v>
      </c>
      <c r="B650" s="95" t="s">
        <v>214</v>
      </c>
      <c r="C650" s="99" t="s">
        <v>1481</v>
      </c>
      <c r="D650" s="96">
        <v>43509</v>
      </c>
      <c r="E650" s="104">
        <v>1971469</v>
      </c>
      <c r="F650" s="104">
        <v>1964641.9030757584</v>
      </c>
      <c r="G650" s="104">
        <v>87890.05759188754</v>
      </c>
      <c r="H650" s="86" t="s">
        <v>840</v>
      </c>
      <c r="I650" s="97">
        <f t="shared" si="30"/>
        <v>4.7569551409688948E-3</v>
      </c>
      <c r="J650" s="98">
        <v>0</v>
      </c>
      <c r="K650" s="98">
        <v>0</v>
      </c>
      <c r="L650" s="103">
        <f t="shared" si="31"/>
        <v>6827.0969242416322</v>
      </c>
      <c r="M650" s="98">
        <v>0</v>
      </c>
      <c r="N650" s="99"/>
    </row>
    <row r="651" spans="1:14" ht="26" x14ac:dyDescent="0.3">
      <c r="A651" s="95">
        <f t="shared" si="32"/>
        <v>647</v>
      </c>
      <c r="B651" s="95" t="s">
        <v>214</v>
      </c>
      <c r="C651" s="99" t="s">
        <v>1482</v>
      </c>
      <c r="D651" s="96">
        <v>43509</v>
      </c>
      <c r="E651" s="104">
        <v>366051</v>
      </c>
      <c r="F651" s="104">
        <v>365803.42495570768</v>
      </c>
      <c r="G651" s="104">
        <v>40198.644614495817</v>
      </c>
      <c r="H651" s="86" t="s">
        <v>840</v>
      </c>
      <c r="I651" s="97">
        <f t="shared" si="30"/>
        <v>8.8571381899309035E-4</v>
      </c>
      <c r="J651" s="98">
        <v>0</v>
      </c>
      <c r="K651" s="98">
        <v>0</v>
      </c>
      <c r="L651" s="103">
        <f t="shared" si="31"/>
        <v>247.57504429231631</v>
      </c>
      <c r="M651" s="98">
        <v>0</v>
      </c>
      <c r="N651" s="99"/>
    </row>
    <row r="652" spans="1:14" ht="26" x14ac:dyDescent="0.3">
      <c r="A652" s="95">
        <f t="shared" si="32"/>
        <v>648</v>
      </c>
      <c r="B652" s="95" t="s">
        <v>214</v>
      </c>
      <c r="C652" s="99" t="s">
        <v>1483</v>
      </c>
      <c r="D652" s="96">
        <v>43509</v>
      </c>
      <c r="E652" s="104">
        <v>483406</v>
      </c>
      <c r="F652" s="104">
        <v>483406</v>
      </c>
      <c r="G652" s="104">
        <v>42105.049651185247</v>
      </c>
      <c r="H652" s="86" t="s">
        <v>840</v>
      </c>
      <c r="I652" s="97">
        <f t="shared" si="30"/>
        <v>1.1704630005474016E-3</v>
      </c>
      <c r="J652" s="98">
        <v>0</v>
      </c>
      <c r="K652" s="98">
        <v>0</v>
      </c>
      <c r="L652" s="103">
        <f t="shared" si="31"/>
        <v>0</v>
      </c>
      <c r="M652" s="98">
        <v>0</v>
      </c>
      <c r="N652" s="99"/>
    </row>
    <row r="653" spans="1:14" ht="26" x14ac:dyDescent="0.3">
      <c r="A653" s="95">
        <f t="shared" si="32"/>
        <v>649</v>
      </c>
      <c r="B653" s="95" t="s">
        <v>214</v>
      </c>
      <c r="C653" s="99" t="s">
        <v>1484</v>
      </c>
      <c r="D653" s="96">
        <v>43509</v>
      </c>
      <c r="E653" s="104">
        <v>469355</v>
      </c>
      <c r="F653" s="104">
        <v>469355</v>
      </c>
      <c r="G653" s="104">
        <v>37297.814316044452</v>
      </c>
      <c r="H653" s="86" t="s">
        <v>840</v>
      </c>
      <c r="I653" s="97">
        <f t="shared" si="30"/>
        <v>1.1364415452475264E-3</v>
      </c>
      <c r="J653" s="98">
        <v>0</v>
      </c>
      <c r="K653" s="98">
        <v>0</v>
      </c>
      <c r="L653" s="103">
        <f t="shared" si="31"/>
        <v>0</v>
      </c>
      <c r="M653" s="98">
        <v>0</v>
      </c>
      <c r="N653" s="99"/>
    </row>
    <row r="654" spans="1:14" ht="26" x14ac:dyDescent="0.3">
      <c r="A654" s="95">
        <f t="shared" si="32"/>
        <v>650</v>
      </c>
      <c r="B654" s="95" t="s">
        <v>214</v>
      </c>
      <c r="C654" s="99" t="s">
        <v>1485</v>
      </c>
      <c r="D654" s="96">
        <v>43509</v>
      </c>
      <c r="E654" s="104">
        <v>601543</v>
      </c>
      <c r="F654" s="104">
        <v>600303</v>
      </c>
      <c r="G654" s="104">
        <v>41085.818264886315</v>
      </c>
      <c r="H654" s="86" t="s">
        <v>840</v>
      </c>
      <c r="I654" s="97">
        <f t="shared" si="30"/>
        <v>1.4535037848467062E-3</v>
      </c>
      <c r="J654" s="98">
        <v>0</v>
      </c>
      <c r="K654" s="98">
        <v>0</v>
      </c>
      <c r="L654" s="103">
        <f t="shared" si="31"/>
        <v>1240</v>
      </c>
      <c r="M654" s="98">
        <v>0</v>
      </c>
      <c r="N654" s="99"/>
    </row>
    <row r="655" spans="1:14" ht="26" x14ac:dyDescent="0.3">
      <c r="A655" s="95">
        <f t="shared" si="32"/>
        <v>651</v>
      </c>
      <c r="B655" s="95" t="s">
        <v>214</v>
      </c>
      <c r="C655" s="99" t="s">
        <v>1486</v>
      </c>
      <c r="D655" s="96">
        <v>43509</v>
      </c>
      <c r="E655" s="104">
        <v>4061558</v>
      </c>
      <c r="F655" s="104">
        <v>4054775</v>
      </c>
      <c r="G655" s="104">
        <v>133613.23873392644</v>
      </c>
      <c r="H655" s="86" t="s">
        <v>840</v>
      </c>
      <c r="I655" s="97">
        <f t="shared" si="30"/>
        <v>9.8177600465128492E-3</v>
      </c>
      <c r="J655" s="98">
        <v>0</v>
      </c>
      <c r="K655" s="98">
        <v>0</v>
      </c>
      <c r="L655" s="103">
        <f t="shared" si="31"/>
        <v>6783</v>
      </c>
      <c r="M655" s="98">
        <v>0</v>
      </c>
      <c r="N655" s="99"/>
    </row>
    <row r="656" spans="1:14" ht="26" x14ac:dyDescent="0.3">
      <c r="A656" s="95">
        <f t="shared" si="32"/>
        <v>652</v>
      </c>
      <c r="B656" s="95" t="s">
        <v>214</v>
      </c>
      <c r="C656" s="99" t="s">
        <v>1487</v>
      </c>
      <c r="D656" s="96">
        <v>43509</v>
      </c>
      <c r="E656" s="104">
        <v>2253478</v>
      </c>
      <c r="F656" s="104">
        <v>2243310</v>
      </c>
      <c r="G656" s="104">
        <v>120118.38330781927</v>
      </c>
      <c r="H656" s="86" t="s">
        <v>840</v>
      </c>
      <c r="I656" s="97">
        <f t="shared" si="30"/>
        <v>5.4316896227146359E-3</v>
      </c>
      <c r="J656" s="98">
        <v>0</v>
      </c>
      <c r="K656" s="98">
        <v>0</v>
      </c>
      <c r="L656" s="103">
        <f t="shared" si="31"/>
        <v>10168</v>
      </c>
      <c r="M656" s="98">
        <v>0</v>
      </c>
      <c r="N656" s="99"/>
    </row>
    <row r="657" spans="1:14" ht="26" x14ac:dyDescent="0.3">
      <c r="A657" s="95">
        <f t="shared" si="32"/>
        <v>653</v>
      </c>
      <c r="B657" s="95" t="s">
        <v>214</v>
      </c>
      <c r="C657" s="99" t="s">
        <v>1488</v>
      </c>
      <c r="D657" s="96">
        <v>43509</v>
      </c>
      <c r="E657" s="104">
        <v>359493</v>
      </c>
      <c r="F657" s="104">
        <v>359493</v>
      </c>
      <c r="G657" s="104">
        <v>34683.323441487963</v>
      </c>
      <c r="H657" s="86" t="s">
        <v>840</v>
      </c>
      <c r="I657" s="97">
        <f t="shared" si="30"/>
        <v>8.7043449079197825E-4</v>
      </c>
      <c r="J657" s="98">
        <v>0</v>
      </c>
      <c r="K657" s="98">
        <v>0</v>
      </c>
      <c r="L657" s="103">
        <f t="shared" si="31"/>
        <v>0</v>
      </c>
      <c r="M657" s="98">
        <v>0</v>
      </c>
      <c r="N657" s="99"/>
    </row>
    <row r="658" spans="1:14" ht="26" x14ac:dyDescent="0.3">
      <c r="A658" s="95">
        <f t="shared" si="32"/>
        <v>654</v>
      </c>
      <c r="B658" s="95" t="s">
        <v>214</v>
      </c>
      <c r="C658" s="99" t="s">
        <v>1489</v>
      </c>
      <c r="D658" s="96">
        <v>43509</v>
      </c>
      <c r="E658" s="104">
        <v>2399727</v>
      </c>
      <c r="F658" s="104">
        <v>2393754.8470697971</v>
      </c>
      <c r="G658" s="104">
        <v>111136.28300083143</v>
      </c>
      <c r="H658" s="86" t="s">
        <v>840</v>
      </c>
      <c r="I658" s="97">
        <f t="shared" si="30"/>
        <v>5.7959592575934126E-3</v>
      </c>
      <c r="J658" s="98">
        <v>0</v>
      </c>
      <c r="K658" s="98">
        <v>0</v>
      </c>
      <c r="L658" s="103">
        <f t="shared" si="31"/>
        <v>5972.1529302028939</v>
      </c>
      <c r="M658" s="98">
        <v>0</v>
      </c>
      <c r="N658" s="99"/>
    </row>
    <row r="659" spans="1:14" ht="26" x14ac:dyDescent="0.3">
      <c r="A659" s="95">
        <f t="shared" si="32"/>
        <v>655</v>
      </c>
      <c r="B659" s="95" t="s">
        <v>214</v>
      </c>
      <c r="C659" s="99" t="s">
        <v>1490</v>
      </c>
      <c r="D659" s="96">
        <v>43509</v>
      </c>
      <c r="E659" s="104">
        <v>1240226</v>
      </c>
      <c r="F659" s="104">
        <v>1228406.5977494922</v>
      </c>
      <c r="G659" s="104">
        <v>61229.874308631886</v>
      </c>
      <c r="H659" s="86" t="s">
        <v>840</v>
      </c>
      <c r="I659" s="97">
        <f t="shared" si="30"/>
        <v>2.9743206999790976E-3</v>
      </c>
      <c r="J659" s="98">
        <v>0</v>
      </c>
      <c r="K659" s="98">
        <v>0</v>
      </c>
      <c r="L659" s="103">
        <f t="shared" si="31"/>
        <v>11819.402250507846</v>
      </c>
      <c r="M659" s="98">
        <v>0</v>
      </c>
      <c r="N659" s="99"/>
    </row>
    <row r="660" spans="1:14" ht="26" x14ac:dyDescent="0.3">
      <c r="A660" s="95">
        <f t="shared" si="32"/>
        <v>656</v>
      </c>
      <c r="B660" s="95" t="s">
        <v>214</v>
      </c>
      <c r="C660" s="99" t="s">
        <v>1491</v>
      </c>
      <c r="D660" s="96">
        <v>43509</v>
      </c>
      <c r="E660" s="104">
        <v>857483</v>
      </c>
      <c r="F660" s="104">
        <v>849136.83309035108</v>
      </c>
      <c r="G660" s="104">
        <v>74172.560363078373</v>
      </c>
      <c r="H660" s="86" t="s">
        <v>840</v>
      </c>
      <c r="I660" s="97">
        <f t="shared" si="30"/>
        <v>2.0560010540503228E-3</v>
      </c>
      <c r="J660" s="98">
        <v>0</v>
      </c>
      <c r="K660" s="98">
        <v>0</v>
      </c>
      <c r="L660" s="103">
        <f t="shared" si="31"/>
        <v>8346.1669096489204</v>
      </c>
      <c r="M660" s="98">
        <v>0</v>
      </c>
      <c r="N660" s="99"/>
    </row>
    <row r="661" spans="1:14" ht="26" x14ac:dyDescent="0.3">
      <c r="A661" s="95">
        <f t="shared" si="32"/>
        <v>657</v>
      </c>
      <c r="B661" s="95" t="s">
        <v>214</v>
      </c>
      <c r="C661" s="99" t="s">
        <v>1492</v>
      </c>
      <c r="D661" s="96">
        <v>43509</v>
      </c>
      <c r="E661" s="104">
        <v>317163</v>
      </c>
      <c r="F661" s="104">
        <v>316520</v>
      </c>
      <c r="G661" s="104">
        <v>31458.70080853366</v>
      </c>
      <c r="H661" s="86" t="s">
        <v>840</v>
      </c>
      <c r="I661" s="97">
        <f t="shared" si="30"/>
        <v>7.6638467237325055E-4</v>
      </c>
      <c r="J661" s="98">
        <v>0</v>
      </c>
      <c r="K661" s="98">
        <v>0</v>
      </c>
      <c r="L661" s="103">
        <f t="shared" si="31"/>
        <v>643</v>
      </c>
      <c r="M661" s="98">
        <v>0</v>
      </c>
      <c r="N661" s="99"/>
    </row>
    <row r="662" spans="1:14" ht="26" x14ac:dyDescent="0.3">
      <c r="A662" s="95">
        <f t="shared" si="32"/>
        <v>658</v>
      </c>
      <c r="B662" s="95" t="s">
        <v>214</v>
      </c>
      <c r="C662" s="99" t="s">
        <v>1493</v>
      </c>
      <c r="D662" s="96">
        <v>43509</v>
      </c>
      <c r="E662" s="104">
        <v>408466</v>
      </c>
      <c r="F662" s="104">
        <v>408466</v>
      </c>
      <c r="G662" s="104">
        <v>34414.492968461236</v>
      </c>
      <c r="H662" s="86" t="s">
        <v>840</v>
      </c>
      <c r="I662" s="97">
        <f t="shared" si="30"/>
        <v>9.8901201056998656E-4</v>
      </c>
      <c r="J662" s="98">
        <v>0</v>
      </c>
      <c r="K662" s="98">
        <v>0</v>
      </c>
      <c r="L662" s="103">
        <f t="shared" si="31"/>
        <v>0</v>
      </c>
      <c r="M662" s="98">
        <v>0</v>
      </c>
      <c r="N662" s="99"/>
    </row>
    <row r="663" spans="1:14" ht="26" x14ac:dyDescent="0.3">
      <c r="A663" s="95">
        <f t="shared" si="32"/>
        <v>659</v>
      </c>
      <c r="B663" s="95" t="s">
        <v>214</v>
      </c>
      <c r="C663" s="99" t="s">
        <v>1494</v>
      </c>
      <c r="D663" s="96">
        <v>43509</v>
      </c>
      <c r="E663" s="104">
        <v>392900</v>
      </c>
      <c r="F663" s="104">
        <v>392900</v>
      </c>
      <c r="G663" s="104">
        <v>38690.009451202699</v>
      </c>
      <c r="H663" s="86" t="s">
        <v>840</v>
      </c>
      <c r="I663" s="97">
        <f t="shared" si="30"/>
        <v>9.5132231067689285E-4</v>
      </c>
      <c r="J663" s="98">
        <v>0</v>
      </c>
      <c r="K663" s="98">
        <v>0</v>
      </c>
      <c r="L663" s="103">
        <f t="shared" si="31"/>
        <v>0</v>
      </c>
      <c r="M663" s="98">
        <v>0</v>
      </c>
      <c r="N663" s="99"/>
    </row>
    <row r="664" spans="1:14" ht="26" x14ac:dyDescent="0.3">
      <c r="A664" s="95">
        <f t="shared" si="32"/>
        <v>660</v>
      </c>
      <c r="B664" s="95" t="s">
        <v>214</v>
      </c>
      <c r="C664" s="99" t="s">
        <v>1495</v>
      </c>
      <c r="D664" s="96">
        <v>43509</v>
      </c>
      <c r="E664" s="104">
        <v>39664</v>
      </c>
      <c r="F664" s="104">
        <v>39664</v>
      </c>
      <c r="G664" s="104">
        <v>515</v>
      </c>
      <c r="H664" s="86" t="s">
        <v>840</v>
      </c>
      <c r="I664" s="97">
        <f t="shared" si="30"/>
        <v>9.6037791119084443E-5</v>
      </c>
      <c r="J664" s="98">
        <v>0</v>
      </c>
      <c r="K664" s="98">
        <v>0</v>
      </c>
      <c r="L664" s="103">
        <f t="shared" si="31"/>
        <v>0</v>
      </c>
      <c r="M664" s="98">
        <v>0</v>
      </c>
      <c r="N664" s="99"/>
    </row>
    <row r="665" spans="1:14" ht="26" x14ac:dyDescent="0.3">
      <c r="A665" s="95">
        <f t="shared" si="32"/>
        <v>661</v>
      </c>
      <c r="B665" s="95" t="s">
        <v>214</v>
      </c>
      <c r="C665" s="99" t="s">
        <v>1496</v>
      </c>
      <c r="D665" s="96">
        <v>43509</v>
      </c>
      <c r="E665" s="104">
        <v>4530</v>
      </c>
      <c r="F665" s="104">
        <v>4530</v>
      </c>
      <c r="G665" s="104">
        <v>3115.3333333333335</v>
      </c>
      <c r="H665" s="86" t="s">
        <v>840</v>
      </c>
      <c r="I665" s="97">
        <f t="shared" si="30"/>
        <v>1.0968414526256871E-5</v>
      </c>
      <c r="J665" s="98">
        <v>0</v>
      </c>
      <c r="K665" s="98">
        <v>0</v>
      </c>
      <c r="L665" s="103">
        <f t="shared" si="31"/>
        <v>0</v>
      </c>
      <c r="M665" s="98">
        <v>0</v>
      </c>
      <c r="N665" s="99"/>
    </row>
    <row r="666" spans="1:14" ht="26" x14ac:dyDescent="0.3">
      <c r="A666" s="95">
        <f t="shared" si="32"/>
        <v>662</v>
      </c>
      <c r="B666" s="95" t="s">
        <v>214</v>
      </c>
      <c r="C666" s="99" t="s">
        <v>1497</v>
      </c>
      <c r="D666" s="96">
        <v>43509</v>
      </c>
      <c r="E666" s="104">
        <v>213459</v>
      </c>
      <c r="F666" s="104">
        <v>213459</v>
      </c>
      <c r="G666" s="104">
        <v>7514.5</v>
      </c>
      <c r="H666" s="86" t="s">
        <v>840</v>
      </c>
      <c r="I666" s="97">
        <f t="shared" si="30"/>
        <v>5.1684476740844715E-4</v>
      </c>
      <c r="J666" s="98">
        <v>0</v>
      </c>
      <c r="K666" s="98">
        <v>0</v>
      </c>
      <c r="L666" s="103">
        <f t="shared" si="31"/>
        <v>0</v>
      </c>
      <c r="M666" s="98">
        <v>0</v>
      </c>
      <c r="N666" s="99"/>
    </row>
    <row r="667" spans="1:14" ht="26" x14ac:dyDescent="0.3">
      <c r="A667" s="95">
        <f t="shared" si="32"/>
        <v>663</v>
      </c>
      <c r="B667" s="95" t="s">
        <v>214</v>
      </c>
      <c r="C667" s="99" t="s">
        <v>1498</v>
      </c>
      <c r="D667" s="96">
        <v>43509</v>
      </c>
      <c r="E667" s="104">
        <v>2798</v>
      </c>
      <c r="F667" s="104">
        <v>2798</v>
      </c>
      <c r="G667" s="104">
        <v>2307.7142857142858</v>
      </c>
      <c r="H667" s="86" t="s">
        <v>840</v>
      </c>
      <c r="I667" s="97">
        <f t="shared" si="30"/>
        <v>6.774751400544531E-6</v>
      </c>
      <c r="J667" s="98">
        <v>0</v>
      </c>
      <c r="K667" s="98">
        <v>0</v>
      </c>
      <c r="L667" s="103">
        <f t="shared" si="31"/>
        <v>0</v>
      </c>
      <c r="M667" s="98">
        <v>0</v>
      </c>
      <c r="N667" s="99"/>
    </row>
    <row r="668" spans="1:14" ht="26" x14ac:dyDescent="0.3">
      <c r="A668" s="95">
        <f t="shared" si="32"/>
        <v>664</v>
      </c>
      <c r="B668" s="95" t="s">
        <v>214</v>
      </c>
      <c r="C668" s="99" t="s">
        <v>1499</v>
      </c>
      <c r="D668" s="96">
        <v>43509</v>
      </c>
      <c r="E668" s="104">
        <v>67013</v>
      </c>
      <c r="F668" s="104">
        <v>63994.603225806452</v>
      </c>
      <c r="G668" s="104">
        <v>9663.5</v>
      </c>
      <c r="H668" s="86" t="s">
        <v>840</v>
      </c>
      <c r="I668" s="97">
        <f t="shared" si="30"/>
        <v>1.5494908071169545E-4</v>
      </c>
      <c r="J668" s="98">
        <v>0</v>
      </c>
      <c r="K668" s="98">
        <v>0</v>
      </c>
      <c r="L668" s="103">
        <f t="shared" si="31"/>
        <v>3018.3967741935485</v>
      </c>
      <c r="M668" s="98">
        <v>0</v>
      </c>
      <c r="N668" s="99"/>
    </row>
    <row r="669" spans="1:14" ht="26" x14ac:dyDescent="0.3">
      <c r="A669" s="95">
        <f t="shared" si="32"/>
        <v>665</v>
      </c>
      <c r="B669" s="95" t="s">
        <v>214</v>
      </c>
      <c r="C669" s="99" t="s">
        <v>1500</v>
      </c>
      <c r="D669" s="96">
        <v>43509</v>
      </c>
      <c r="E669" s="104">
        <v>972716</v>
      </c>
      <c r="F669" s="104">
        <v>972716</v>
      </c>
      <c r="G669" s="104">
        <v>0</v>
      </c>
      <c r="H669" s="86" t="s">
        <v>840</v>
      </c>
      <c r="I669" s="97">
        <f t="shared" si="30"/>
        <v>2.3552212592323355E-3</v>
      </c>
      <c r="J669" s="98">
        <v>0</v>
      </c>
      <c r="K669" s="98">
        <v>0</v>
      </c>
      <c r="L669" s="103">
        <f t="shared" si="31"/>
        <v>0</v>
      </c>
      <c r="M669" s="98">
        <v>0</v>
      </c>
      <c r="N669" s="99"/>
    </row>
    <row r="670" spans="1:14" ht="26" x14ac:dyDescent="0.3">
      <c r="A670" s="95">
        <f t="shared" si="32"/>
        <v>666</v>
      </c>
      <c r="B670" s="95" t="s">
        <v>214</v>
      </c>
      <c r="C670" s="99" t="s">
        <v>1501</v>
      </c>
      <c r="D670" s="96">
        <v>43509</v>
      </c>
      <c r="E670" s="104">
        <v>229852</v>
      </c>
      <c r="F670" s="104">
        <v>229852</v>
      </c>
      <c r="G670" s="104">
        <v>12028.875</v>
      </c>
      <c r="H670" s="86" t="s">
        <v>840</v>
      </c>
      <c r="I670" s="97">
        <f t="shared" si="30"/>
        <v>5.5653686880556173E-4</v>
      </c>
      <c r="J670" s="98">
        <v>0</v>
      </c>
      <c r="K670" s="98">
        <v>0</v>
      </c>
      <c r="L670" s="103">
        <f t="shared" si="31"/>
        <v>0</v>
      </c>
      <c r="M670" s="98">
        <v>0</v>
      </c>
      <c r="N670" s="99"/>
    </row>
    <row r="671" spans="1:14" ht="26" x14ac:dyDescent="0.3">
      <c r="A671" s="95">
        <f t="shared" si="32"/>
        <v>667</v>
      </c>
      <c r="B671" s="95" t="s">
        <v>214</v>
      </c>
      <c r="C671" s="99" t="s">
        <v>1502</v>
      </c>
      <c r="D671" s="96">
        <v>43509</v>
      </c>
      <c r="E671" s="104">
        <v>56782</v>
      </c>
      <c r="F671" s="104">
        <v>56782</v>
      </c>
      <c r="G671" s="104">
        <v>5855.7142857142853</v>
      </c>
      <c r="H671" s="86" t="s">
        <v>840</v>
      </c>
      <c r="I671" s="97">
        <f t="shared" si="30"/>
        <v>1.3748532309711207E-4</v>
      </c>
      <c r="J671" s="98">
        <v>0</v>
      </c>
      <c r="K671" s="98">
        <v>0</v>
      </c>
      <c r="L671" s="103">
        <f t="shared" si="31"/>
        <v>0</v>
      </c>
      <c r="M671" s="98">
        <v>0</v>
      </c>
      <c r="N671" s="99"/>
    </row>
    <row r="672" spans="1:14" ht="26" x14ac:dyDescent="0.3">
      <c r="A672" s="95">
        <f t="shared" si="32"/>
        <v>668</v>
      </c>
      <c r="B672" s="95" t="s">
        <v>214</v>
      </c>
      <c r="C672" s="99" t="s">
        <v>1503</v>
      </c>
      <c r="D672" s="96">
        <v>43509</v>
      </c>
      <c r="E672" s="104">
        <v>320930</v>
      </c>
      <c r="F672" s="104">
        <v>320930</v>
      </c>
      <c r="G672" s="104">
        <v>11266.714285714286</v>
      </c>
      <c r="H672" s="86" t="s">
        <v>840</v>
      </c>
      <c r="I672" s="97">
        <f t="shared" si="30"/>
        <v>7.7706253287232181E-4</v>
      </c>
      <c r="J672" s="98">
        <v>0</v>
      </c>
      <c r="K672" s="98">
        <v>0</v>
      </c>
      <c r="L672" s="103">
        <f t="shared" si="31"/>
        <v>0</v>
      </c>
      <c r="M672" s="98">
        <v>0</v>
      </c>
      <c r="N672" s="99"/>
    </row>
    <row r="673" spans="1:14" ht="26" x14ac:dyDescent="0.3">
      <c r="A673" s="95">
        <f t="shared" si="32"/>
        <v>669</v>
      </c>
      <c r="B673" s="95" t="s">
        <v>214</v>
      </c>
      <c r="C673" s="99" t="s">
        <v>1504</v>
      </c>
      <c r="D673" s="96">
        <v>43509</v>
      </c>
      <c r="E673" s="104">
        <v>10638</v>
      </c>
      <c r="F673" s="104">
        <v>10638</v>
      </c>
      <c r="G673" s="104">
        <v>2899</v>
      </c>
      <c r="H673" s="86" t="s">
        <v>840</v>
      </c>
      <c r="I673" s="97">
        <f t="shared" si="30"/>
        <v>2.5757614510004549E-5</v>
      </c>
      <c r="J673" s="98">
        <v>0</v>
      </c>
      <c r="K673" s="98">
        <v>0</v>
      </c>
      <c r="L673" s="103">
        <f t="shared" si="31"/>
        <v>0</v>
      </c>
      <c r="M673" s="98">
        <v>0</v>
      </c>
      <c r="N673" s="99"/>
    </row>
    <row r="674" spans="1:14" ht="26" x14ac:dyDescent="0.3">
      <c r="A674" s="95">
        <f t="shared" si="32"/>
        <v>670</v>
      </c>
      <c r="B674" s="95" t="s">
        <v>214</v>
      </c>
      <c r="C674" s="99" t="s">
        <v>1505</v>
      </c>
      <c r="D674" s="96">
        <v>43509</v>
      </c>
      <c r="E674" s="104">
        <v>45893</v>
      </c>
      <c r="F674" s="104">
        <v>45893</v>
      </c>
      <c r="G674" s="104">
        <v>6461.5</v>
      </c>
      <c r="H674" s="86" t="s">
        <v>840</v>
      </c>
      <c r="I674" s="97">
        <f t="shared" si="30"/>
        <v>1.1111996641357761E-4</v>
      </c>
      <c r="J674" s="98">
        <v>0</v>
      </c>
      <c r="K674" s="98">
        <v>0</v>
      </c>
      <c r="L674" s="103">
        <f t="shared" si="31"/>
        <v>0</v>
      </c>
      <c r="M674" s="98">
        <v>0</v>
      </c>
      <c r="N674" s="99"/>
    </row>
    <row r="675" spans="1:14" ht="26" x14ac:dyDescent="0.3">
      <c r="A675" s="95">
        <f t="shared" si="32"/>
        <v>671</v>
      </c>
      <c r="B675" s="95" t="s">
        <v>214</v>
      </c>
      <c r="C675" s="99" t="s">
        <v>1506</v>
      </c>
      <c r="D675" s="96">
        <v>43509</v>
      </c>
      <c r="E675" s="104">
        <v>147849</v>
      </c>
      <c r="F675" s="104">
        <v>147849</v>
      </c>
      <c r="G675" s="104">
        <v>7466.5555555555557</v>
      </c>
      <c r="H675" s="86" t="s">
        <v>840</v>
      </c>
      <c r="I675" s="97">
        <f t="shared" si="30"/>
        <v>3.5798435304471352E-4</v>
      </c>
      <c r="J675" s="98">
        <v>0</v>
      </c>
      <c r="K675" s="98">
        <v>0</v>
      </c>
      <c r="L675" s="103">
        <f t="shared" si="31"/>
        <v>0</v>
      </c>
      <c r="M675" s="98">
        <v>0</v>
      </c>
      <c r="N675" s="99"/>
    </row>
    <row r="676" spans="1:14" ht="26" x14ac:dyDescent="0.3">
      <c r="A676" s="95">
        <f t="shared" si="32"/>
        <v>672</v>
      </c>
      <c r="B676" s="95" t="s">
        <v>214</v>
      </c>
      <c r="C676" s="99" t="s">
        <v>1507</v>
      </c>
      <c r="D676" s="96">
        <v>43509</v>
      </c>
      <c r="E676" s="104">
        <v>2687</v>
      </c>
      <c r="F676" s="104">
        <v>2687</v>
      </c>
      <c r="G676" s="104">
        <v>2899</v>
      </c>
      <c r="H676" s="86" t="s">
        <v>840</v>
      </c>
      <c r="I676" s="97">
        <f t="shared" si="30"/>
        <v>6.5059889253978399E-6</v>
      </c>
      <c r="J676" s="98">
        <v>0</v>
      </c>
      <c r="K676" s="98">
        <v>0</v>
      </c>
      <c r="L676" s="103">
        <f t="shared" si="31"/>
        <v>0</v>
      </c>
      <c r="M676" s="98">
        <v>0</v>
      </c>
      <c r="N676" s="99"/>
    </row>
    <row r="677" spans="1:14" ht="26" x14ac:dyDescent="0.3">
      <c r="A677" s="95">
        <f t="shared" si="32"/>
        <v>673</v>
      </c>
      <c r="B677" s="95" t="s">
        <v>214</v>
      </c>
      <c r="C677" s="99" t="s">
        <v>1508</v>
      </c>
      <c r="D677" s="96">
        <v>43509</v>
      </c>
      <c r="E677" s="104">
        <v>14505</v>
      </c>
      <c r="F677" s="104">
        <v>13240.987903225807</v>
      </c>
      <c r="G677" s="104">
        <v>3721.2</v>
      </c>
      <c r="H677" s="86" t="s">
        <v>840</v>
      </c>
      <c r="I677" s="97">
        <f t="shared" si="30"/>
        <v>3.2060186326651978E-5</v>
      </c>
      <c r="J677" s="98">
        <v>0</v>
      </c>
      <c r="K677" s="98">
        <v>0</v>
      </c>
      <c r="L677" s="103">
        <f t="shared" si="31"/>
        <v>1264.0120967741932</v>
      </c>
      <c r="M677" s="98">
        <v>0</v>
      </c>
      <c r="N677" s="99"/>
    </row>
    <row r="678" spans="1:14" ht="26" x14ac:dyDescent="0.3">
      <c r="A678" s="95">
        <f t="shared" si="32"/>
        <v>674</v>
      </c>
      <c r="B678" s="95" t="s">
        <v>214</v>
      </c>
      <c r="C678" s="99" t="s">
        <v>1509</v>
      </c>
      <c r="D678" s="96">
        <v>43509</v>
      </c>
      <c r="E678" s="104">
        <v>11070</v>
      </c>
      <c r="F678" s="104">
        <v>9093.6758870967751</v>
      </c>
      <c r="G678" s="104">
        <v>4052.8333333333335</v>
      </c>
      <c r="H678" s="86" t="s">
        <v>840</v>
      </c>
      <c r="I678" s="97">
        <f t="shared" si="30"/>
        <v>2.2018367924305543E-5</v>
      </c>
      <c r="J678" s="98">
        <v>0</v>
      </c>
      <c r="K678" s="98">
        <v>0</v>
      </c>
      <c r="L678" s="103">
        <f t="shared" si="31"/>
        <v>1976.3241129032249</v>
      </c>
      <c r="M678" s="98">
        <v>0</v>
      </c>
      <c r="N678" s="99"/>
    </row>
    <row r="679" spans="1:14" ht="26" x14ac:dyDescent="0.3">
      <c r="A679" s="95">
        <f t="shared" si="32"/>
        <v>675</v>
      </c>
      <c r="B679" s="95" t="s">
        <v>214</v>
      </c>
      <c r="C679" s="99" t="s">
        <v>1510</v>
      </c>
      <c r="D679" s="96">
        <v>43509</v>
      </c>
      <c r="E679" s="104">
        <v>276155</v>
      </c>
      <c r="F679" s="104">
        <v>276155</v>
      </c>
      <c r="G679" s="104">
        <v>3908.625</v>
      </c>
      <c r="H679" s="86" t="s">
        <v>840</v>
      </c>
      <c r="I679" s="97">
        <f t="shared" si="30"/>
        <v>6.6864956147869015E-4</v>
      </c>
      <c r="J679" s="98">
        <v>0</v>
      </c>
      <c r="K679" s="98">
        <v>0</v>
      </c>
      <c r="L679" s="103">
        <f t="shared" si="31"/>
        <v>0</v>
      </c>
      <c r="M679" s="98">
        <v>0</v>
      </c>
      <c r="N679" s="99"/>
    </row>
    <row r="680" spans="1:14" ht="26" x14ac:dyDescent="0.3">
      <c r="A680" s="95">
        <f t="shared" si="32"/>
        <v>676</v>
      </c>
      <c r="B680" s="95" t="s">
        <v>214</v>
      </c>
      <c r="C680" s="99" t="s">
        <v>1511</v>
      </c>
      <c r="D680" s="96">
        <v>43509</v>
      </c>
      <c r="E680" s="104">
        <v>54746</v>
      </c>
      <c r="F680" s="104">
        <v>54746</v>
      </c>
      <c r="G680" s="104">
        <v>6461.5</v>
      </c>
      <c r="H680" s="86" t="s">
        <v>840</v>
      </c>
      <c r="I680" s="97">
        <f t="shared" si="30"/>
        <v>1.3255558976919617E-4</v>
      </c>
      <c r="J680" s="98">
        <v>0</v>
      </c>
      <c r="K680" s="98">
        <v>0</v>
      </c>
      <c r="L680" s="103">
        <f t="shared" si="31"/>
        <v>0</v>
      </c>
      <c r="M680" s="98">
        <v>0</v>
      </c>
      <c r="N680" s="99"/>
    </row>
    <row r="681" spans="1:14" ht="26" x14ac:dyDescent="0.3">
      <c r="A681" s="95">
        <f t="shared" si="32"/>
        <v>677</v>
      </c>
      <c r="B681" s="95" t="s">
        <v>214</v>
      </c>
      <c r="C681" s="99" t="s">
        <v>1512</v>
      </c>
      <c r="D681" s="96">
        <v>43509</v>
      </c>
      <c r="E681" s="104">
        <v>11898</v>
      </c>
      <c r="F681" s="104">
        <v>11898</v>
      </c>
      <c r="G681" s="104">
        <v>7932.75</v>
      </c>
      <c r="H681" s="86" t="s">
        <v>840</v>
      </c>
      <c r="I681" s="97">
        <f t="shared" si="30"/>
        <v>2.8808431795453477E-5</v>
      </c>
      <c r="J681" s="98">
        <v>0</v>
      </c>
      <c r="K681" s="98">
        <v>0</v>
      </c>
      <c r="L681" s="103">
        <f t="shared" si="31"/>
        <v>0</v>
      </c>
      <c r="M681" s="98">
        <v>0</v>
      </c>
      <c r="N681" s="99"/>
    </row>
    <row r="682" spans="1:14" ht="26" x14ac:dyDescent="0.3">
      <c r="A682" s="95">
        <f t="shared" si="32"/>
        <v>678</v>
      </c>
      <c r="B682" s="95" t="s">
        <v>214</v>
      </c>
      <c r="C682" s="99" t="s">
        <v>1513</v>
      </c>
      <c r="D682" s="96">
        <v>43509</v>
      </c>
      <c r="E682" s="104">
        <v>48802</v>
      </c>
      <c r="F682" s="104">
        <v>46948.972500000003</v>
      </c>
      <c r="G682" s="104">
        <v>4601</v>
      </c>
      <c r="H682" s="86" t="s">
        <v>840</v>
      </c>
      <c r="I682" s="97">
        <f t="shared" si="30"/>
        <v>1.1367677526751312E-4</v>
      </c>
      <c r="J682" s="98">
        <v>0</v>
      </c>
      <c r="K682" s="98">
        <v>0</v>
      </c>
      <c r="L682" s="103">
        <f t="shared" si="31"/>
        <v>1853.0274999999965</v>
      </c>
      <c r="M682" s="98">
        <v>0</v>
      </c>
      <c r="N682" s="99"/>
    </row>
    <row r="683" spans="1:14" ht="26" x14ac:dyDescent="0.3">
      <c r="A683" s="95">
        <f t="shared" si="32"/>
        <v>679</v>
      </c>
      <c r="B683" s="95" t="s">
        <v>214</v>
      </c>
      <c r="C683" s="99" t="s">
        <v>1514</v>
      </c>
      <c r="D683" s="96">
        <v>43509</v>
      </c>
      <c r="E683" s="104">
        <v>141336</v>
      </c>
      <c r="F683" s="104">
        <v>141336</v>
      </c>
      <c r="G683" s="104">
        <v>16254.833333333334</v>
      </c>
      <c r="H683" s="86" t="s">
        <v>840</v>
      </c>
      <c r="I683" s="97">
        <f t="shared" si="30"/>
        <v>3.4221453321921442E-4</v>
      </c>
      <c r="J683" s="98">
        <v>0</v>
      </c>
      <c r="K683" s="98">
        <v>0</v>
      </c>
      <c r="L683" s="103">
        <f t="shared" si="31"/>
        <v>0</v>
      </c>
      <c r="M683" s="98">
        <v>0</v>
      </c>
      <c r="N683" s="99"/>
    </row>
    <row r="684" spans="1:14" ht="26" x14ac:dyDescent="0.3">
      <c r="A684" s="95">
        <f t="shared" si="32"/>
        <v>680</v>
      </c>
      <c r="B684" s="95" t="s">
        <v>214</v>
      </c>
      <c r="C684" s="99" t="s">
        <v>1515</v>
      </c>
      <c r="D684" s="96">
        <v>43509</v>
      </c>
      <c r="E684" s="104">
        <v>65658</v>
      </c>
      <c r="F684" s="104">
        <v>65553</v>
      </c>
      <c r="G684" s="104">
        <v>9536</v>
      </c>
      <c r="H684" s="86" t="s">
        <v>840</v>
      </c>
      <c r="I684" s="97">
        <f t="shared" si="30"/>
        <v>1.5872240120082045E-4</v>
      </c>
      <c r="J684" s="98">
        <v>0</v>
      </c>
      <c r="K684" s="98">
        <v>0</v>
      </c>
      <c r="L684" s="103">
        <f t="shared" si="31"/>
        <v>105</v>
      </c>
      <c r="M684" s="98">
        <v>0</v>
      </c>
      <c r="N684" s="99"/>
    </row>
    <row r="685" spans="1:14" ht="26" x14ac:dyDescent="0.3">
      <c r="A685" s="95">
        <f t="shared" si="32"/>
        <v>681</v>
      </c>
      <c r="B685" s="95" t="s">
        <v>214</v>
      </c>
      <c r="C685" s="99" t="s">
        <v>1516</v>
      </c>
      <c r="D685" s="96">
        <v>43509</v>
      </c>
      <c r="E685" s="104">
        <v>33383</v>
      </c>
      <c r="F685" s="104">
        <v>33383</v>
      </c>
      <c r="G685" s="104">
        <v>3173.1428571428573</v>
      </c>
      <c r="H685" s="86" t="s">
        <v>840</v>
      </c>
      <c r="I685" s="97">
        <f t="shared" si="30"/>
        <v>8.0829709079477516E-5</v>
      </c>
      <c r="J685" s="98">
        <v>0</v>
      </c>
      <c r="K685" s="98">
        <v>0</v>
      </c>
      <c r="L685" s="103">
        <f t="shared" si="31"/>
        <v>0</v>
      </c>
      <c r="M685" s="98">
        <v>0</v>
      </c>
      <c r="N685" s="99"/>
    </row>
    <row r="686" spans="1:14" ht="26" x14ac:dyDescent="0.3">
      <c r="A686" s="95">
        <f t="shared" si="32"/>
        <v>682</v>
      </c>
      <c r="B686" s="95" t="s">
        <v>214</v>
      </c>
      <c r="C686" s="99" t="s">
        <v>1517</v>
      </c>
      <c r="D686" s="96">
        <v>43509</v>
      </c>
      <c r="E686" s="104">
        <v>127999</v>
      </c>
      <c r="F686" s="104">
        <v>124991.58064516129</v>
      </c>
      <c r="G686" s="104">
        <v>15908.666666666666</v>
      </c>
      <c r="H686" s="86" t="s">
        <v>840</v>
      </c>
      <c r="I686" s="97">
        <f t="shared" si="30"/>
        <v>3.0264005933955726E-4</v>
      </c>
      <c r="J686" s="98">
        <v>0</v>
      </c>
      <c r="K686" s="98">
        <v>0</v>
      </c>
      <c r="L686" s="103">
        <f t="shared" si="31"/>
        <v>3007.419354838712</v>
      </c>
      <c r="M686" s="98">
        <v>0</v>
      </c>
      <c r="N686" s="99"/>
    </row>
    <row r="687" spans="1:14" ht="26" x14ac:dyDescent="0.3">
      <c r="A687" s="95">
        <f t="shared" si="32"/>
        <v>683</v>
      </c>
      <c r="B687" s="95" t="s">
        <v>214</v>
      </c>
      <c r="C687" s="99" t="s">
        <v>1518</v>
      </c>
      <c r="D687" s="96">
        <v>43509</v>
      </c>
      <c r="E687" s="104">
        <v>7124</v>
      </c>
      <c r="F687" s="104">
        <v>7124</v>
      </c>
      <c r="G687" s="104">
        <v>3000</v>
      </c>
      <c r="H687" s="86" t="s">
        <v>840</v>
      </c>
      <c r="I687" s="97">
        <f t="shared" si="30"/>
        <v>1.7249224080585861E-5</v>
      </c>
      <c r="J687" s="98">
        <v>0</v>
      </c>
      <c r="K687" s="98">
        <v>0</v>
      </c>
      <c r="L687" s="103">
        <f t="shared" si="31"/>
        <v>0</v>
      </c>
      <c r="M687" s="98">
        <v>0</v>
      </c>
      <c r="N687" s="99"/>
    </row>
    <row r="688" spans="1:14" ht="26" x14ac:dyDescent="0.3">
      <c r="A688" s="95">
        <f t="shared" si="32"/>
        <v>684</v>
      </c>
      <c r="B688" s="95" t="s">
        <v>214</v>
      </c>
      <c r="C688" s="99" t="s">
        <v>1519</v>
      </c>
      <c r="D688" s="96">
        <v>43509</v>
      </c>
      <c r="E688" s="104">
        <v>61681</v>
      </c>
      <c r="F688" s="104">
        <v>61681</v>
      </c>
      <c r="G688" s="104">
        <v>3461.5</v>
      </c>
      <c r="H688" s="86" t="s">
        <v>840</v>
      </c>
      <c r="I688" s="97">
        <f t="shared" si="30"/>
        <v>1.493471912569647E-4</v>
      </c>
      <c r="J688" s="98">
        <v>0</v>
      </c>
      <c r="K688" s="98">
        <v>0</v>
      </c>
      <c r="L688" s="103">
        <f t="shared" si="31"/>
        <v>0</v>
      </c>
      <c r="M688" s="98">
        <v>0</v>
      </c>
      <c r="N688" s="99"/>
    </row>
    <row r="689" spans="1:14" ht="26" x14ac:dyDescent="0.3">
      <c r="A689" s="95">
        <f t="shared" si="32"/>
        <v>685</v>
      </c>
      <c r="B689" s="95" t="s">
        <v>214</v>
      </c>
      <c r="C689" s="99" t="s">
        <v>1520</v>
      </c>
      <c r="D689" s="96">
        <v>43509</v>
      </c>
      <c r="E689" s="104">
        <v>48941</v>
      </c>
      <c r="F689" s="104">
        <v>48941</v>
      </c>
      <c r="G689" s="104">
        <v>2538.4285714285716</v>
      </c>
      <c r="H689" s="86" t="s">
        <v>840</v>
      </c>
      <c r="I689" s="97">
        <f t="shared" si="30"/>
        <v>1.1850003870409217E-4</v>
      </c>
      <c r="J689" s="98">
        <v>0</v>
      </c>
      <c r="K689" s="98">
        <v>0</v>
      </c>
      <c r="L689" s="103">
        <f t="shared" si="31"/>
        <v>0</v>
      </c>
      <c r="M689" s="98">
        <v>0</v>
      </c>
      <c r="N689" s="99"/>
    </row>
    <row r="690" spans="1:14" ht="26" x14ac:dyDescent="0.3">
      <c r="A690" s="95">
        <f t="shared" si="32"/>
        <v>686</v>
      </c>
      <c r="B690" s="95" t="s">
        <v>214</v>
      </c>
      <c r="C690" s="99" t="s">
        <v>1521</v>
      </c>
      <c r="D690" s="96">
        <v>43509</v>
      </c>
      <c r="E690" s="104">
        <v>75853</v>
      </c>
      <c r="F690" s="104">
        <v>74843</v>
      </c>
      <c r="G690" s="104">
        <v>8985.5</v>
      </c>
      <c r="H690" s="86" t="s">
        <v>840</v>
      </c>
      <c r="I690" s="97">
        <f t="shared" si="30"/>
        <v>1.8121612547210663E-4</v>
      </c>
      <c r="J690" s="98">
        <v>0</v>
      </c>
      <c r="K690" s="98">
        <v>0</v>
      </c>
      <c r="L690" s="103">
        <f t="shared" si="31"/>
        <v>1010</v>
      </c>
      <c r="M690" s="98">
        <v>0</v>
      </c>
      <c r="N690" s="99"/>
    </row>
    <row r="691" spans="1:14" ht="26" x14ac:dyDescent="0.3">
      <c r="A691" s="95">
        <f t="shared" si="32"/>
        <v>687</v>
      </c>
      <c r="B691" s="95" t="s">
        <v>214</v>
      </c>
      <c r="C691" s="99" t="s">
        <v>1522</v>
      </c>
      <c r="D691" s="96">
        <v>43509</v>
      </c>
      <c r="E691" s="104">
        <v>319295</v>
      </c>
      <c r="F691" s="104">
        <v>319295</v>
      </c>
      <c r="G691" s="104">
        <v>7067.333333333333</v>
      </c>
      <c r="H691" s="86" t="s">
        <v>840</v>
      </c>
      <c r="I691" s="97">
        <f t="shared" si="30"/>
        <v>7.7310373425191787E-4</v>
      </c>
      <c r="J691" s="98">
        <v>0</v>
      </c>
      <c r="K691" s="98">
        <v>0</v>
      </c>
      <c r="L691" s="103">
        <f t="shared" si="31"/>
        <v>0</v>
      </c>
      <c r="M691" s="98">
        <v>0</v>
      </c>
      <c r="N691" s="99"/>
    </row>
    <row r="692" spans="1:14" ht="26" x14ac:dyDescent="0.3">
      <c r="A692" s="95">
        <f t="shared" si="32"/>
        <v>688</v>
      </c>
      <c r="B692" s="95" t="s">
        <v>214</v>
      </c>
      <c r="C692" s="99" t="s">
        <v>1523</v>
      </c>
      <c r="D692" s="96">
        <v>43509</v>
      </c>
      <c r="E692" s="104">
        <v>42608</v>
      </c>
      <c r="F692" s="104">
        <v>42608</v>
      </c>
      <c r="G692" s="104">
        <v>5538.4285714285716</v>
      </c>
      <c r="H692" s="86" t="s">
        <v>840</v>
      </c>
      <c r="I692" s="97">
        <f t="shared" si="30"/>
        <v>1.0316604991937147E-4</v>
      </c>
      <c r="J692" s="98">
        <v>0</v>
      </c>
      <c r="K692" s="98">
        <v>0</v>
      </c>
      <c r="L692" s="103">
        <f t="shared" si="31"/>
        <v>0</v>
      </c>
      <c r="M692" s="98">
        <v>0</v>
      </c>
      <c r="N692" s="99"/>
    </row>
    <row r="693" spans="1:14" ht="26" x14ac:dyDescent="0.3">
      <c r="A693" s="95">
        <f t="shared" si="32"/>
        <v>689</v>
      </c>
      <c r="B693" s="95" t="s">
        <v>214</v>
      </c>
      <c r="C693" s="99" t="s">
        <v>1524</v>
      </c>
      <c r="D693" s="96">
        <v>43509</v>
      </c>
      <c r="E693" s="104">
        <v>23360</v>
      </c>
      <c r="F693" s="104">
        <v>23360</v>
      </c>
      <c r="G693" s="104">
        <v>0</v>
      </c>
      <c r="H693" s="86" t="s">
        <v>840</v>
      </c>
      <c r="I693" s="97">
        <f t="shared" si="30"/>
        <v>5.6561183958799233E-5</v>
      </c>
      <c r="J693" s="98">
        <v>0</v>
      </c>
      <c r="K693" s="98">
        <v>0</v>
      </c>
      <c r="L693" s="103">
        <f t="shared" si="31"/>
        <v>0</v>
      </c>
      <c r="M693" s="98">
        <v>0</v>
      </c>
      <c r="N693" s="99"/>
    </row>
    <row r="694" spans="1:14" ht="26" x14ac:dyDescent="0.3">
      <c r="A694" s="95">
        <f t="shared" si="32"/>
        <v>690</v>
      </c>
      <c r="B694" s="95" t="s">
        <v>214</v>
      </c>
      <c r="C694" s="99" t="s">
        <v>1525</v>
      </c>
      <c r="D694" s="96">
        <v>43509</v>
      </c>
      <c r="E694" s="104">
        <v>613191</v>
      </c>
      <c r="F694" s="104">
        <v>612612.65295328142</v>
      </c>
      <c r="G694" s="104">
        <v>12414.222222222223</v>
      </c>
      <c r="H694" s="86" t="s">
        <v>840</v>
      </c>
      <c r="I694" s="97">
        <f t="shared" si="30"/>
        <v>1.483308945170316E-3</v>
      </c>
      <c r="J694" s="98">
        <v>0</v>
      </c>
      <c r="K694" s="98">
        <v>0</v>
      </c>
      <c r="L694" s="103">
        <f t="shared" si="31"/>
        <v>578.34704671858344</v>
      </c>
      <c r="M694" s="98">
        <v>0</v>
      </c>
      <c r="N694" s="99"/>
    </row>
    <row r="695" spans="1:14" ht="26" x14ac:dyDescent="0.3">
      <c r="A695" s="95">
        <f t="shared" si="32"/>
        <v>691</v>
      </c>
      <c r="B695" s="95" t="s">
        <v>214</v>
      </c>
      <c r="C695" s="99" t="s">
        <v>1526</v>
      </c>
      <c r="D695" s="96">
        <v>43509</v>
      </c>
      <c r="E695" s="104">
        <v>514178</v>
      </c>
      <c r="F695" s="104">
        <v>513627</v>
      </c>
      <c r="G695" s="104">
        <v>10883</v>
      </c>
      <c r="H695" s="86" t="s">
        <v>840</v>
      </c>
      <c r="I695" s="97">
        <f t="shared" si="30"/>
        <v>1.2436366110105382E-3</v>
      </c>
      <c r="J695" s="98">
        <v>0</v>
      </c>
      <c r="K695" s="98">
        <v>0</v>
      </c>
      <c r="L695" s="103">
        <f t="shared" si="31"/>
        <v>551</v>
      </c>
      <c r="M695" s="98">
        <v>0</v>
      </c>
      <c r="N695" s="99"/>
    </row>
    <row r="696" spans="1:14" ht="26" x14ac:dyDescent="0.3">
      <c r="A696" s="95">
        <f t="shared" si="32"/>
        <v>692</v>
      </c>
      <c r="B696" s="95" t="s">
        <v>214</v>
      </c>
      <c r="C696" s="99" t="s">
        <v>1527</v>
      </c>
      <c r="D696" s="96">
        <v>43509</v>
      </c>
      <c r="E696" s="104">
        <v>14878</v>
      </c>
      <c r="F696" s="104">
        <v>14878</v>
      </c>
      <c r="G696" s="104">
        <v>0</v>
      </c>
      <c r="H696" s="86" t="s">
        <v>840</v>
      </c>
      <c r="I696" s="97">
        <f t="shared" si="30"/>
        <v>3.6023856803896187E-5</v>
      </c>
      <c r="J696" s="98">
        <v>0</v>
      </c>
      <c r="K696" s="98">
        <v>0</v>
      </c>
      <c r="L696" s="103">
        <f t="shared" si="31"/>
        <v>0</v>
      </c>
      <c r="M696" s="98">
        <v>0</v>
      </c>
      <c r="N696" s="99"/>
    </row>
    <row r="697" spans="1:14" ht="26" x14ac:dyDescent="0.3">
      <c r="A697" s="95">
        <f t="shared" si="32"/>
        <v>693</v>
      </c>
      <c r="B697" s="95" t="s">
        <v>214</v>
      </c>
      <c r="C697" s="99" t="s">
        <v>1528</v>
      </c>
      <c r="D697" s="96">
        <v>43509</v>
      </c>
      <c r="E697" s="104">
        <v>4171</v>
      </c>
      <c r="F697" s="104">
        <v>4171</v>
      </c>
      <c r="G697" s="104">
        <v>0</v>
      </c>
      <c r="H697" s="86" t="s">
        <v>840</v>
      </c>
      <c r="I697" s="97">
        <f t="shared" si="30"/>
        <v>1.0099173728259915E-5</v>
      </c>
      <c r="J697" s="98">
        <v>0</v>
      </c>
      <c r="K697" s="98">
        <v>0</v>
      </c>
      <c r="L697" s="103">
        <f t="shared" si="31"/>
        <v>0</v>
      </c>
      <c r="M697" s="98">
        <v>0</v>
      </c>
      <c r="N697" s="99"/>
    </row>
    <row r="698" spans="1:14" ht="26" x14ac:dyDescent="0.3">
      <c r="A698" s="95">
        <f t="shared" si="32"/>
        <v>694</v>
      </c>
      <c r="B698" s="95" t="s">
        <v>214</v>
      </c>
      <c r="C698" s="99" t="s">
        <v>1529</v>
      </c>
      <c r="D698" s="96">
        <v>43509</v>
      </c>
      <c r="E698" s="104">
        <v>10890</v>
      </c>
      <c r="F698" s="104">
        <v>10890</v>
      </c>
      <c r="G698" s="104">
        <v>0</v>
      </c>
      <c r="H698" s="86" t="s">
        <v>840</v>
      </c>
      <c r="I698" s="97">
        <f t="shared" si="30"/>
        <v>2.6367777967094334E-5</v>
      </c>
      <c r="J698" s="98">
        <v>0</v>
      </c>
      <c r="K698" s="98">
        <v>0</v>
      </c>
      <c r="L698" s="103">
        <f t="shared" si="31"/>
        <v>0</v>
      </c>
      <c r="M698" s="98">
        <v>0</v>
      </c>
      <c r="N698" s="99"/>
    </row>
    <row r="699" spans="1:14" ht="26" x14ac:dyDescent="0.3">
      <c r="A699" s="95">
        <f t="shared" si="32"/>
        <v>695</v>
      </c>
      <c r="B699" s="95" t="s">
        <v>214</v>
      </c>
      <c r="C699" s="99" t="s">
        <v>1530</v>
      </c>
      <c r="D699" s="96">
        <v>43509</v>
      </c>
      <c r="E699" s="104">
        <v>23272</v>
      </c>
      <c r="F699" s="104">
        <v>23272</v>
      </c>
      <c r="G699" s="104">
        <v>0</v>
      </c>
      <c r="H699" s="86" t="s">
        <v>840</v>
      </c>
      <c r="I699" s="97">
        <f t="shared" si="30"/>
        <v>5.6348111005529784E-5</v>
      </c>
      <c r="J699" s="98">
        <v>0</v>
      </c>
      <c r="K699" s="98">
        <v>0</v>
      </c>
      <c r="L699" s="103">
        <f t="shared" si="31"/>
        <v>0</v>
      </c>
      <c r="M699" s="98">
        <v>0</v>
      </c>
      <c r="N699" s="99"/>
    </row>
    <row r="700" spans="1:14" ht="26" x14ac:dyDescent="0.3">
      <c r="A700" s="95">
        <f t="shared" si="32"/>
        <v>696</v>
      </c>
      <c r="B700" s="95" t="s">
        <v>214</v>
      </c>
      <c r="C700" s="99" t="s">
        <v>1531</v>
      </c>
      <c r="D700" s="96">
        <v>43509</v>
      </c>
      <c r="E700" s="104">
        <v>48663</v>
      </c>
      <c r="F700" s="104">
        <v>48663</v>
      </c>
      <c r="G700" s="104">
        <v>0</v>
      </c>
      <c r="H700" s="86" t="s">
        <v>840</v>
      </c>
      <c r="I700" s="97">
        <f t="shared" si="30"/>
        <v>1.1782692187444551E-4</v>
      </c>
      <c r="J700" s="98">
        <v>0</v>
      </c>
      <c r="K700" s="98">
        <v>0</v>
      </c>
      <c r="L700" s="103">
        <f t="shared" si="31"/>
        <v>0</v>
      </c>
      <c r="M700" s="98">
        <v>0</v>
      </c>
      <c r="N700" s="99"/>
    </row>
    <row r="701" spans="1:14" ht="26" x14ac:dyDescent="0.3">
      <c r="A701" s="95">
        <f t="shared" si="32"/>
        <v>697</v>
      </c>
      <c r="B701" s="95" t="s">
        <v>214</v>
      </c>
      <c r="C701" s="99" t="s">
        <v>1532</v>
      </c>
      <c r="D701" s="96">
        <v>43509</v>
      </c>
      <c r="E701" s="104">
        <v>31466</v>
      </c>
      <c r="F701" s="104">
        <v>31466</v>
      </c>
      <c r="G701" s="104">
        <v>0</v>
      </c>
      <c r="H701" s="86" t="s">
        <v>840</v>
      </c>
      <c r="I701" s="97">
        <f t="shared" si="30"/>
        <v>7.6188108495187359E-5</v>
      </c>
      <c r="J701" s="98">
        <v>0</v>
      </c>
      <c r="K701" s="98">
        <v>0</v>
      </c>
      <c r="L701" s="103">
        <f t="shared" si="31"/>
        <v>0</v>
      </c>
      <c r="M701" s="98">
        <v>0</v>
      </c>
      <c r="N701" s="99"/>
    </row>
    <row r="702" spans="1:14" ht="26" x14ac:dyDescent="0.3">
      <c r="A702" s="95">
        <f t="shared" si="32"/>
        <v>698</v>
      </c>
      <c r="B702" s="95" t="s">
        <v>214</v>
      </c>
      <c r="C702" s="99" t="s">
        <v>1533</v>
      </c>
      <c r="D702" s="96">
        <v>43509</v>
      </c>
      <c r="E702" s="104">
        <v>44059</v>
      </c>
      <c r="F702" s="104">
        <v>44059</v>
      </c>
      <c r="G702" s="104">
        <v>0</v>
      </c>
      <c r="H702" s="86" t="s">
        <v>840</v>
      </c>
      <c r="I702" s="97">
        <f t="shared" si="30"/>
        <v>1.066793323647575E-4</v>
      </c>
      <c r="J702" s="98">
        <v>0</v>
      </c>
      <c r="K702" s="98">
        <v>0</v>
      </c>
      <c r="L702" s="103">
        <f t="shared" si="31"/>
        <v>0</v>
      </c>
      <c r="M702" s="98">
        <v>0</v>
      </c>
      <c r="N702" s="99"/>
    </row>
    <row r="703" spans="1:14" ht="26" x14ac:dyDescent="0.3">
      <c r="A703" s="95">
        <f t="shared" si="32"/>
        <v>699</v>
      </c>
      <c r="B703" s="95" t="s">
        <v>214</v>
      </c>
      <c r="C703" s="99" t="s">
        <v>1534</v>
      </c>
      <c r="D703" s="96">
        <v>43509</v>
      </c>
      <c r="E703" s="104">
        <v>31949</v>
      </c>
      <c r="F703" s="104">
        <v>31949</v>
      </c>
      <c r="G703" s="104">
        <v>0</v>
      </c>
      <c r="H703" s="86" t="s">
        <v>840</v>
      </c>
      <c r="I703" s="97">
        <f t="shared" si="30"/>
        <v>7.7357588454609447E-5</v>
      </c>
      <c r="J703" s="98">
        <v>0</v>
      </c>
      <c r="K703" s="98">
        <v>0</v>
      </c>
      <c r="L703" s="103">
        <f t="shared" si="31"/>
        <v>0</v>
      </c>
      <c r="M703" s="98">
        <v>0</v>
      </c>
      <c r="N703" s="99"/>
    </row>
    <row r="704" spans="1:14" ht="26" x14ac:dyDescent="0.3">
      <c r="A704" s="95">
        <f t="shared" si="32"/>
        <v>700</v>
      </c>
      <c r="B704" s="95" t="s">
        <v>214</v>
      </c>
      <c r="C704" s="99" t="s">
        <v>1535</v>
      </c>
      <c r="D704" s="96">
        <v>43509</v>
      </c>
      <c r="E704" s="104">
        <v>31399</v>
      </c>
      <c r="F704" s="104">
        <v>31399</v>
      </c>
      <c r="G704" s="104">
        <v>0</v>
      </c>
      <c r="H704" s="86" t="s">
        <v>840</v>
      </c>
      <c r="I704" s="97">
        <f t="shared" si="30"/>
        <v>7.6025882496675391E-5</v>
      </c>
      <c r="J704" s="98">
        <v>0</v>
      </c>
      <c r="K704" s="98">
        <v>0</v>
      </c>
      <c r="L704" s="103">
        <f t="shared" si="31"/>
        <v>0</v>
      </c>
      <c r="M704" s="98">
        <v>0</v>
      </c>
      <c r="N704" s="99"/>
    </row>
    <row r="705" spans="1:14" ht="26" x14ac:dyDescent="0.3">
      <c r="A705" s="95">
        <f t="shared" si="32"/>
        <v>701</v>
      </c>
      <c r="B705" s="95" t="s">
        <v>214</v>
      </c>
      <c r="C705" s="99" t="s">
        <v>1536</v>
      </c>
      <c r="D705" s="96">
        <v>43509</v>
      </c>
      <c r="E705" s="104">
        <v>37397</v>
      </c>
      <c r="F705" s="104">
        <v>37397</v>
      </c>
      <c r="G705" s="104">
        <v>0</v>
      </c>
      <c r="H705" s="86" t="s">
        <v>840</v>
      </c>
      <c r="I705" s="97">
        <f t="shared" si="30"/>
        <v>9.0548741288836251E-5</v>
      </c>
      <c r="J705" s="98">
        <v>0</v>
      </c>
      <c r="K705" s="98">
        <v>0</v>
      </c>
      <c r="L705" s="103">
        <f t="shared" si="31"/>
        <v>0</v>
      </c>
      <c r="M705" s="98">
        <v>0</v>
      </c>
      <c r="N705" s="99"/>
    </row>
    <row r="706" spans="1:14" ht="26" x14ac:dyDescent="0.3">
      <c r="A706" s="95">
        <f t="shared" si="32"/>
        <v>702</v>
      </c>
      <c r="B706" s="95" t="s">
        <v>214</v>
      </c>
      <c r="C706" s="99" t="s">
        <v>1537</v>
      </c>
      <c r="D706" s="96">
        <v>43509</v>
      </c>
      <c r="E706" s="104">
        <v>25842</v>
      </c>
      <c r="F706" s="104">
        <v>25842</v>
      </c>
      <c r="G706" s="104">
        <v>0</v>
      </c>
      <c r="H706" s="86" t="s">
        <v>840</v>
      </c>
      <c r="I706" s="97">
        <f t="shared" si="30"/>
        <v>6.2570809754421643E-5</v>
      </c>
      <c r="J706" s="98">
        <v>0</v>
      </c>
      <c r="K706" s="98">
        <v>0</v>
      </c>
      <c r="L706" s="103">
        <f t="shared" si="31"/>
        <v>0</v>
      </c>
      <c r="M706" s="98">
        <v>0</v>
      </c>
      <c r="N706" s="99"/>
    </row>
    <row r="707" spans="1:14" ht="26" x14ac:dyDescent="0.3">
      <c r="A707" s="95">
        <f t="shared" si="32"/>
        <v>703</v>
      </c>
      <c r="B707" s="95" t="s">
        <v>214</v>
      </c>
      <c r="C707" s="99" t="s">
        <v>1538</v>
      </c>
      <c r="D707" s="96">
        <v>43509</v>
      </c>
      <c r="E707" s="104">
        <v>55436</v>
      </c>
      <c r="F707" s="104">
        <v>55436</v>
      </c>
      <c r="G707" s="104">
        <v>0</v>
      </c>
      <c r="H707" s="86" t="s">
        <v>840</v>
      </c>
      <c r="I707" s="97">
        <f t="shared" si="30"/>
        <v>1.3422627542551344E-4</v>
      </c>
      <c r="J707" s="98">
        <v>0</v>
      </c>
      <c r="K707" s="98">
        <v>0</v>
      </c>
      <c r="L707" s="103">
        <f t="shared" si="31"/>
        <v>0</v>
      </c>
      <c r="M707" s="98">
        <v>0</v>
      </c>
      <c r="N707" s="99"/>
    </row>
    <row r="708" spans="1:14" ht="26" x14ac:dyDescent="0.3">
      <c r="A708" s="95">
        <f t="shared" si="32"/>
        <v>704</v>
      </c>
      <c r="B708" s="95" t="s">
        <v>214</v>
      </c>
      <c r="C708" s="99" t="s">
        <v>1539</v>
      </c>
      <c r="D708" s="96">
        <v>43509</v>
      </c>
      <c r="E708" s="104">
        <v>50354</v>
      </c>
      <c r="F708" s="104">
        <v>50354</v>
      </c>
      <c r="G708" s="104">
        <v>0</v>
      </c>
      <c r="H708" s="86" t="s">
        <v>840</v>
      </c>
      <c r="I708" s="97">
        <f t="shared" si="30"/>
        <v>1.2192131237420276E-4</v>
      </c>
      <c r="J708" s="98">
        <v>0</v>
      </c>
      <c r="K708" s="98">
        <v>0</v>
      </c>
      <c r="L708" s="103">
        <f t="shared" si="31"/>
        <v>0</v>
      </c>
      <c r="M708" s="98">
        <v>0</v>
      </c>
      <c r="N708" s="99"/>
    </row>
    <row r="709" spans="1:14" ht="26" x14ac:dyDescent="0.3">
      <c r="A709" s="95">
        <f t="shared" si="32"/>
        <v>705</v>
      </c>
      <c r="B709" s="95" t="s">
        <v>214</v>
      </c>
      <c r="C709" s="99" t="s">
        <v>1540</v>
      </c>
      <c r="D709" s="96">
        <v>43509</v>
      </c>
      <c r="E709" s="104">
        <v>46752</v>
      </c>
      <c r="F709" s="104">
        <v>46752</v>
      </c>
      <c r="G709" s="104">
        <v>0</v>
      </c>
      <c r="H709" s="86" t="s">
        <v>840</v>
      </c>
      <c r="I709" s="97">
        <f t="shared" si="30"/>
        <v>1.1319984899151462E-4</v>
      </c>
      <c r="J709" s="98">
        <v>0</v>
      </c>
      <c r="K709" s="98">
        <v>0</v>
      </c>
      <c r="L709" s="103">
        <f t="shared" si="31"/>
        <v>0</v>
      </c>
      <c r="M709" s="98">
        <v>0</v>
      </c>
      <c r="N709" s="99"/>
    </row>
    <row r="710" spans="1:14" ht="26" x14ac:dyDescent="0.3">
      <c r="A710" s="95">
        <f t="shared" si="32"/>
        <v>706</v>
      </c>
      <c r="B710" s="95" t="s">
        <v>214</v>
      </c>
      <c r="C710" s="99" t="s">
        <v>1541</v>
      </c>
      <c r="D710" s="96">
        <v>43509</v>
      </c>
      <c r="E710" s="104">
        <v>29470</v>
      </c>
      <c r="F710" s="104">
        <v>29470</v>
      </c>
      <c r="G710" s="104">
        <v>0</v>
      </c>
      <c r="H710" s="86" t="s">
        <v>840</v>
      </c>
      <c r="I710" s="97">
        <f t="shared" ref="I710:I773" si="33">F710/$F$908</f>
        <v>7.1355226509666665E-5</v>
      </c>
      <c r="J710" s="98">
        <v>0</v>
      </c>
      <c r="K710" s="98">
        <v>0</v>
      </c>
      <c r="L710" s="103">
        <f t="shared" ref="L710:L773" si="34">E710-F710</f>
        <v>0</v>
      </c>
      <c r="M710" s="98">
        <v>0</v>
      </c>
      <c r="N710" s="99"/>
    </row>
    <row r="711" spans="1:14" ht="26" x14ac:dyDescent="0.3">
      <c r="A711" s="95">
        <f t="shared" ref="A711:A774" si="35">A710+1</f>
        <v>707</v>
      </c>
      <c r="B711" s="95" t="s">
        <v>214</v>
      </c>
      <c r="C711" s="99" t="s">
        <v>1542</v>
      </c>
      <c r="D711" s="96">
        <v>43509</v>
      </c>
      <c r="E711" s="104">
        <v>39390</v>
      </c>
      <c r="F711" s="104">
        <v>39390</v>
      </c>
      <c r="G711" s="104">
        <v>0</v>
      </c>
      <c r="H711" s="86" t="s">
        <v>840</v>
      </c>
      <c r="I711" s="97">
        <f t="shared" si="33"/>
        <v>9.5374359423677302E-5</v>
      </c>
      <c r="J711" s="98">
        <v>0</v>
      </c>
      <c r="K711" s="98">
        <v>0</v>
      </c>
      <c r="L711" s="103">
        <f t="shared" si="34"/>
        <v>0</v>
      </c>
      <c r="M711" s="98">
        <v>0</v>
      </c>
      <c r="N711" s="99"/>
    </row>
    <row r="712" spans="1:14" ht="26" x14ac:dyDescent="0.3">
      <c r="A712" s="95">
        <f t="shared" si="35"/>
        <v>708</v>
      </c>
      <c r="B712" s="95" t="s">
        <v>214</v>
      </c>
      <c r="C712" s="99" t="s">
        <v>1543</v>
      </c>
      <c r="D712" s="96">
        <v>43509</v>
      </c>
      <c r="E712" s="104">
        <v>28046</v>
      </c>
      <c r="F712" s="104">
        <v>28046</v>
      </c>
      <c r="G712" s="104">
        <v>0</v>
      </c>
      <c r="H712" s="86" t="s">
        <v>840</v>
      </c>
      <c r="I712" s="97">
        <f t="shared" si="33"/>
        <v>6.7907318720397404E-5</v>
      </c>
      <c r="J712" s="98">
        <v>0</v>
      </c>
      <c r="K712" s="98">
        <v>0</v>
      </c>
      <c r="L712" s="103">
        <f t="shared" si="34"/>
        <v>0</v>
      </c>
      <c r="M712" s="98">
        <v>0</v>
      </c>
      <c r="N712" s="99"/>
    </row>
    <row r="713" spans="1:14" ht="26" x14ac:dyDescent="0.3">
      <c r="A713" s="95">
        <f t="shared" si="35"/>
        <v>709</v>
      </c>
      <c r="B713" s="95" t="s">
        <v>214</v>
      </c>
      <c r="C713" s="99" t="s">
        <v>1544</v>
      </c>
      <c r="D713" s="96">
        <v>43509</v>
      </c>
      <c r="E713" s="104">
        <v>24197</v>
      </c>
      <c r="F713" s="104">
        <v>24197</v>
      </c>
      <c r="G713" s="104">
        <v>0</v>
      </c>
      <c r="H713" s="86" t="s">
        <v>840</v>
      </c>
      <c r="I713" s="97">
        <f t="shared" si="33"/>
        <v>5.8587798298418879E-5</v>
      </c>
      <c r="J713" s="98">
        <v>0</v>
      </c>
      <c r="K713" s="98">
        <v>0</v>
      </c>
      <c r="L713" s="103">
        <f t="shared" si="34"/>
        <v>0</v>
      </c>
      <c r="M713" s="98">
        <v>0</v>
      </c>
      <c r="N713" s="99"/>
    </row>
    <row r="714" spans="1:14" ht="26" x14ac:dyDescent="0.3">
      <c r="A714" s="95">
        <f t="shared" si="35"/>
        <v>710</v>
      </c>
      <c r="B714" s="95" t="s">
        <v>214</v>
      </c>
      <c r="C714" s="99" t="s">
        <v>1545</v>
      </c>
      <c r="D714" s="96">
        <v>43509</v>
      </c>
      <c r="E714" s="104">
        <v>91615</v>
      </c>
      <c r="F714" s="104">
        <v>91615</v>
      </c>
      <c r="G714" s="104">
        <v>0</v>
      </c>
      <c r="H714" s="86" t="s">
        <v>840</v>
      </c>
      <c r="I714" s="97">
        <f t="shared" si="33"/>
        <v>2.2182589333841573E-4</v>
      </c>
      <c r="J714" s="98">
        <v>0</v>
      </c>
      <c r="K714" s="98">
        <v>0</v>
      </c>
      <c r="L714" s="103">
        <f t="shared" si="34"/>
        <v>0</v>
      </c>
      <c r="M714" s="98">
        <v>0</v>
      </c>
      <c r="N714" s="99"/>
    </row>
    <row r="715" spans="1:14" ht="26" x14ac:dyDescent="0.3">
      <c r="A715" s="95">
        <f t="shared" si="35"/>
        <v>711</v>
      </c>
      <c r="B715" s="95" t="s">
        <v>214</v>
      </c>
      <c r="C715" s="99" t="s">
        <v>1546</v>
      </c>
      <c r="D715" s="96">
        <v>43509</v>
      </c>
      <c r="E715" s="104">
        <v>20481</v>
      </c>
      <c r="F715" s="104">
        <v>20481</v>
      </c>
      <c r="G715" s="104">
        <v>0</v>
      </c>
      <c r="H715" s="86" t="s">
        <v>840</v>
      </c>
      <c r="I715" s="97">
        <f t="shared" si="33"/>
        <v>4.9590308589904414E-5</v>
      </c>
      <c r="J715" s="98">
        <v>0</v>
      </c>
      <c r="K715" s="98">
        <v>0</v>
      </c>
      <c r="L715" s="103">
        <f t="shared" si="34"/>
        <v>0</v>
      </c>
      <c r="M715" s="98">
        <v>0</v>
      </c>
      <c r="N715" s="99"/>
    </row>
    <row r="716" spans="1:14" ht="26" x14ac:dyDescent="0.3">
      <c r="A716" s="95">
        <f t="shared" si="35"/>
        <v>712</v>
      </c>
      <c r="B716" s="95" t="s">
        <v>214</v>
      </c>
      <c r="C716" s="99" t="s">
        <v>1547</v>
      </c>
      <c r="D716" s="96">
        <v>43509</v>
      </c>
      <c r="E716" s="104">
        <v>10177</v>
      </c>
      <c r="F716" s="104">
        <v>10177</v>
      </c>
      <c r="G716" s="104">
        <v>0</v>
      </c>
      <c r="H716" s="86" t="s">
        <v>840</v>
      </c>
      <c r="I716" s="97">
        <f t="shared" si="33"/>
        <v>2.4641402788899819E-5</v>
      </c>
      <c r="J716" s="98">
        <v>0</v>
      </c>
      <c r="K716" s="98">
        <v>0</v>
      </c>
      <c r="L716" s="103">
        <f t="shared" si="34"/>
        <v>0</v>
      </c>
      <c r="M716" s="98">
        <v>0</v>
      </c>
      <c r="N716" s="99"/>
    </row>
    <row r="717" spans="1:14" ht="26" x14ac:dyDescent="0.3">
      <c r="A717" s="95">
        <f t="shared" si="35"/>
        <v>713</v>
      </c>
      <c r="B717" s="95" t="s">
        <v>214</v>
      </c>
      <c r="C717" s="99" t="s">
        <v>1548</v>
      </c>
      <c r="D717" s="96">
        <v>43509</v>
      </c>
      <c r="E717" s="104">
        <v>37165</v>
      </c>
      <c r="F717" s="104">
        <v>37165</v>
      </c>
      <c r="G717" s="104">
        <v>0</v>
      </c>
      <c r="H717" s="86" t="s">
        <v>840</v>
      </c>
      <c r="I717" s="97">
        <f t="shared" si="33"/>
        <v>8.9987003502944074E-5</v>
      </c>
      <c r="J717" s="98">
        <v>0</v>
      </c>
      <c r="K717" s="98">
        <v>0</v>
      </c>
      <c r="L717" s="103">
        <f t="shared" si="34"/>
        <v>0</v>
      </c>
      <c r="M717" s="98">
        <v>0</v>
      </c>
      <c r="N717" s="99"/>
    </row>
    <row r="718" spans="1:14" ht="26" x14ac:dyDescent="0.3">
      <c r="A718" s="95">
        <f t="shared" si="35"/>
        <v>714</v>
      </c>
      <c r="B718" s="95" t="s">
        <v>214</v>
      </c>
      <c r="C718" s="99" t="s">
        <v>1549</v>
      </c>
      <c r="D718" s="96">
        <v>43509</v>
      </c>
      <c r="E718" s="104">
        <v>32783</v>
      </c>
      <c r="F718" s="104">
        <v>32783</v>
      </c>
      <c r="G718" s="104">
        <v>0</v>
      </c>
      <c r="H718" s="86" t="s">
        <v>840</v>
      </c>
      <c r="I718" s="97">
        <f t="shared" si="33"/>
        <v>7.9376938943549451E-5</v>
      </c>
      <c r="J718" s="98">
        <v>0</v>
      </c>
      <c r="K718" s="98">
        <v>0</v>
      </c>
      <c r="L718" s="103">
        <f t="shared" si="34"/>
        <v>0</v>
      </c>
      <c r="M718" s="98">
        <v>0</v>
      </c>
      <c r="N718" s="99"/>
    </row>
    <row r="719" spans="1:14" ht="26" x14ac:dyDescent="0.3">
      <c r="A719" s="95">
        <f t="shared" si="35"/>
        <v>715</v>
      </c>
      <c r="B719" s="95" t="s">
        <v>214</v>
      </c>
      <c r="C719" s="99" t="s">
        <v>1550</v>
      </c>
      <c r="D719" s="96">
        <v>43509</v>
      </c>
      <c r="E719" s="104">
        <v>58482</v>
      </c>
      <c r="F719" s="104">
        <v>58482</v>
      </c>
      <c r="G719" s="104">
        <v>0</v>
      </c>
      <c r="H719" s="86" t="s">
        <v>840</v>
      </c>
      <c r="I719" s="97">
        <f t="shared" si="33"/>
        <v>1.4160150514890826E-4</v>
      </c>
      <c r="J719" s="98">
        <v>0</v>
      </c>
      <c r="K719" s="98">
        <v>0</v>
      </c>
      <c r="L719" s="103">
        <f t="shared" si="34"/>
        <v>0</v>
      </c>
      <c r="M719" s="98">
        <v>0</v>
      </c>
      <c r="N719" s="99"/>
    </row>
    <row r="720" spans="1:14" ht="26" x14ac:dyDescent="0.3">
      <c r="A720" s="95">
        <f t="shared" si="35"/>
        <v>716</v>
      </c>
      <c r="B720" s="95" t="s">
        <v>214</v>
      </c>
      <c r="C720" s="99" t="s">
        <v>1551</v>
      </c>
      <c r="D720" s="96">
        <v>43509</v>
      </c>
      <c r="E720" s="104">
        <v>78908</v>
      </c>
      <c r="F720" s="104">
        <v>78908</v>
      </c>
      <c r="G720" s="104">
        <v>0</v>
      </c>
      <c r="H720" s="86" t="s">
        <v>840</v>
      </c>
      <c r="I720" s="97">
        <f t="shared" si="33"/>
        <v>1.9105864314301925E-4</v>
      </c>
      <c r="J720" s="98">
        <v>0</v>
      </c>
      <c r="K720" s="98">
        <v>0</v>
      </c>
      <c r="L720" s="103">
        <f t="shared" si="34"/>
        <v>0</v>
      </c>
      <c r="M720" s="98">
        <v>0</v>
      </c>
      <c r="N720" s="99"/>
    </row>
    <row r="721" spans="1:14" ht="26" x14ac:dyDescent="0.3">
      <c r="A721" s="95">
        <f t="shared" si="35"/>
        <v>717</v>
      </c>
      <c r="B721" s="95" t="s">
        <v>214</v>
      </c>
      <c r="C721" s="99" t="s">
        <v>1552</v>
      </c>
      <c r="D721" s="96">
        <v>43509</v>
      </c>
      <c r="E721" s="104">
        <v>21620</v>
      </c>
      <c r="F721" s="104">
        <v>21620</v>
      </c>
      <c r="G721" s="104">
        <v>0</v>
      </c>
      <c r="H721" s="86" t="s">
        <v>840</v>
      </c>
      <c r="I721" s="97">
        <f t="shared" si="33"/>
        <v>5.2348150564607847E-5</v>
      </c>
      <c r="J721" s="98">
        <v>0</v>
      </c>
      <c r="K721" s="98">
        <v>0</v>
      </c>
      <c r="L721" s="103">
        <f t="shared" si="34"/>
        <v>0</v>
      </c>
      <c r="M721" s="98">
        <v>0</v>
      </c>
      <c r="N721" s="99"/>
    </row>
    <row r="722" spans="1:14" ht="26" x14ac:dyDescent="0.3">
      <c r="A722" s="95">
        <f t="shared" si="35"/>
        <v>718</v>
      </c>
      <c r="B722" s="95" t="s">
        <v>214</v>
      </c>
      <c r="C722" s="99" t="s">
        <v>1553</v>
      </c>
      <c r="D722" s="96">
        <v>43509</v>
      </c>
      <c r="E722" s="104">
        <v>11895</v>
      </c>
      <c r="F722" s="104">
        <v>11895</v>
      </c>
      <c r="G722" s="104">
        <v>0</v>
      </c>
      <c r="H722" s="86" t="s">
        <v>840</v>
      </c>
      <c r="I722" s="97">
        <f t="shared" si="33"/>
        <v>2.8801167944773839E-5</v>
      </c>
      <c r="J722" s="98">
        <v>0</v>
      </c>
      <c r="K722" s="98">
        <v>0</v>
      </c>
      <c r="L722" s="103">
        <f t="shared" si="34"/>
        <v>0</v>
      </c>
      <c r="M722" s="98">
        <v>0</v>
      </c>
      <c r="N722" s="99"/>
    </row>
    <row r="723" spans="1:14" ht="26" x14ac:dyDescent="0.3">
      <c r="A723" s="95">
        <f t="shared" si="35"/>
        <v>719</v>
      </c>
      <c r="B723" s="95" t="s">
        <v>214</v>
      </c>
      <c r="C723" s="99" t="s">
        <v>1554</v>
      </c>
      <c r="D723" s="96">
        <v>43509</v>
      </c>
      <c r="E723" s="104">
        <v>12543</v>
      </c>
      <c r="F723" s="104">
        <v>12543</v>
      </c>
      <c r="G723" s="104">
        <v>0</v>
      </c>
      <c r="H723" s="86" t="s">
        <v>840</v>
      </c>
      <c r="I723" s="97">
        <f t="shared" si="33"/>
        <v>3.0370159691576144E-5</v>
      </c>
      <c r="J723" s="98">
        <v>0</v>
      </c>
      <c r="K723" s="98">
        <v>0</v>
      </c>
      <c r="L723" s="103">
        <f t="shared" si="34"/>
        <v>0</v>
      </c>
      <c r="M723" s="98">
        <v>0</v>
      </c>
      <c r="N723" s="99"/>
    </row>
    <row r="724" spans="1:14" ht="26" x14ac:dyDescent="0.3">
      <c r="A724" s="95">
        <f t="shared" si="35"/>
        <v>720</v>
      </c>
      <c r="B724" s="95" t="s">
        <v>214</v>
      </c>
      <c r="C724" s="99" t="s">
        <v>1555</v>
      </c>
      <c r="D724" s="96">
        <v>43509</v>
      </c>
      <c r="E724" s="104">
        <v>14944</v>
      </c>
      <c r="F724" s="104">
        <v>14944</v>
      </c>
      <c r="G724" s="104">
        <v>0</v>
      </c>
      <c r="H724" s="86" t="s">
        <v>840</v>
      </c>
      <c r="I724" s="97">
        <f t="shared" si="33"/>
        <v>3.6183661518848274E-5</v>
      </c>
      <c r="J724" s="98">
        <v>0</v>
      </c>
      <c r="K724" s="98">
        <v>0</v>
      </c>
      <c r="L724" s="103">
        <f t="shared" si="34"/>
        <v>0</v>
      </c>
      <c r="M724" s="98">
        <v>0</v>
      </c>
      <c r="N724" s="99"/>
    </row>
    <row r="725" spans="1:14" ht="26" x14ac:dyDescent="0.3">
      <c r="A725" s="95">
        <f t="shared" si="35"/>
        <v>721</v>
      </c>
      <c r="B725" s="95" t="s">
        <v>214</v>
      </c>
      <c r="C725" s="99" t="s">
        <v>1556</v>
      </c>
      <c r="D725" s="96">
        <v>43509</v>
      </c>
      <c r="E725" s="104">
        <v>189</v>
      </c>
      <c r="F725" s="104">
        <v>189</v>
      </c>
      <c r="G725" s="104">
        <v>0</v>
      </c>
      <c r="H725" s="86" t="s">
        <v>840</v>
      </c>
      <c r="I725" s="97">
        <f t="shared" si="33"/>
        <v>4.5762259281733965E-7</v>
      </c>
      <c r="J725" s="98">
        <v>0</v>
      </c>
      <c r="K725" s="98">
        <v>0</v>
      </c>
      <c r="L725" s="103">
        <f t="shared" si="34"/>
        <v>0</v>
      </c>
      <c r="M725" s="98">
        <v>0</v>
      </c>
      <c r="N725" s="99"/>
    </row>
    <row r="726" spans="1:14" ht="26" x14ac:dyDescent="0.3">
      <c r="A726" s="95">
        <f t="shared" si="35"/>
        <v>722</v>
      </c>
      <c r="B726" s="95" t="s">
        <v>214</v>
      </c>
      <c r="C726" s="99" t="s">
        <v>1557</v>
      </c>
      <c r="D726" s="96">
        <v>43509</v>
      </c>
      <c r="E726" s="104">
        <v>25192</v>
      </c>
      <c r="F726" s="104">
        <v>25192</v>
      </c>
      <c r="G726" s="104">
        <v>0</v>
      </c>
      <c r="H726" s="86" t="s">
        <v>840</v>
      </c>
      <c r="I726" s="97">
        <f t="shared" si="33"/>
        <v>6.0996975440499583E-5</v>
      </c>
      <c r="J726" s="98">
        <v>0</v>
      </c>
      <c r="K726" s="98">
        <v>0</v>
      </c>
      <c r="L726" s="103">
        <f t="shared" si="34"/>
        <v>0</v>
      </c>
      <c r="M726" s="98">
        <v>0</v>
      </c>
      <c r="N726" s="99"/>
    </row>
    <row r="727" spans="1:14" ht="26" x14ac:dyDescent="0.3">
      <c r="A727" s="95">
        <f t="shared" si="35"/>
        <v>723</v>
      </c>
      <c r="B727" s="95" t="s">
        <v>214</v>
      </c>
      <c r="C727" s="99" t="s">
        <v>1558</v>
      </c>
      <c r="D727" s="96">
        <v>43509</v>
      </c>
      <c r="E727" s="104">
        <v>42082</v>
      </c>
      <c r="F727" s="104">
        <v>42082</v>
      </c>
      <c r="G727" s="104">
        <v>0</v>
      </c>
      <c r="H727" s="86" t="s">
        <v>840</v>
      </c>
      <c r="I727" s="97">
        <f t="shared" si="33"/>
        <v>1.0189245476687454E-4</v>
      </c>
      <c r="J727" s="98">
        <v>0</v>
      </c>
      <c r="K727" s="98">
        <v>0</v>
      </c>
      <c r="L727" s="103">
        <f t="shared" si="34"/>
        <v>0</v>
      </c>
      <c r="M727" s="98">
        <v>0</v>
      </c>
      <c r="N727" s="99"/>
    </row>
    <row r="728" spans="1:14" ht="26" x14ac:dyDescent="0.3">
      <c r="A728" s="95">
        <f t="shared" si="35"/>
        <v>724</v>
      </c>
      <c r="B728" s="95" t="s">
        <v>214</v>
      </c>
      <c r="C728" s="99" t="s">
        <v>1559</v>
      </c>
      <c r="D728" s="96">
        <v>43509</v>
      </c>
      <c r="E728" s="104">
        <v>25982</v>
      </c>
      <c r="F728" s="104">
        <v>25982</v>
      </c>
      <c r="G728" s="104">
        <v>0</v>
      </c>
      <c r="H728" s="86" t="s">
        <v>840</v>
      </c>
      <c r="I728" s="97">
        <f t="shared" si="33"/>
        <v>6.2909789452804862E-5</v>
      </c>
      <c r="J728" s="98">
        <v>0</v>
      </c>
      <c r="K728" s="98">
        <v>0</v>
      </c>
      <c r="L728" s="103">
        <f t="shared" si="34"/>
        <v>0</v>
      </c>
      <c r="M728" s="98">
        <v>0</v>
      </c>
      <c r="N728" s="99"/>
    </row>
    <row r="729" spans="1:14" ht="26" x14ac:dyDescent="0.3">
      <c r="A729" s="95">
        <f t="shared" si="35"/>
        <v>725</v>
      </c>
      <c r="B729" s="95" t="s">
        <v>214</v>
      </c>
      <c r="C729" s="99" t="s">
        <v>1560</v>
      </c>
      <c r="D729" s="96">
        <v>43509</v>
      </c>
      <c r="E729" s="104">
        <v>22547</v>
      </c>
      <c r="F729" s="104">
        <v>22547</v>
      </c>
      <c r="G729" s="104">
        <v>0</v>
      </c>
      <c r="H729" s="86" t="s">
        <v>840</v>
      </c>
      <c r="I729" s="97">
        <f t="shared" si="33"/>
        <v>5.4592680424616704E-5</v>
      </c>
      <c r="J729" s="98">
        <v>0</v>
      </c>
      <c r="K729" s="98">
        <v>0</v>
      </c>
      <c r="L729" s="103">
        <f t="shared" si="34"/>
        <v>0</v>
      </c>
      <c r="M729" s="98">
        <v>0</v>
      </c>
      <c r="N729" s="99"/>
    </row>
    <row r="730" spans="1:14" ht="26" x14ac:dyDescent="0.3">
      <c r="A730" s="95">
        <f t="shared" si="35"/>
        <v>726</v>
      </c>
      <c r="B730" s="95" t="s">
        <v>214</v>
      </c>
      <c r="C730" s="99" t="s">
        <v>1561</v>
      </c>
      <c r="D730" s="96">
        <v>43509</v>
      </c>
      <c r="E730" s="104">
        <v>10709</v>
      </c>
      <c r="F730" s="104">
        <v>10709</v>
      </c>
      <c r="G730" s="104">
        <v>0</v>
      </c>
      <c r="H730" s="86" t="s">
        <v>840</v>
      </c>
      <c r="I730" s="97">
        <f t="shared" si="33"/>
        <v>2.5929525642756035E-5</v>
      </c>
      <c r="J730" s="98">
        <v>0</v>
      </c>
      <c r="K730" s="98">
        <v>0</v>
      </c>
      <c r="L730" s="103">
        <f t="shared" si="34"/>
        <v>0</v>
      </c>
      <c r="M730" s="98">
        <v>0</v>
      </c>
      <c r="N730" s="99"/>
    </row>
    <row r="731" spans="1:14" ht="26" x14ac:dyDescent="0.3">
      <c r="A731" s="95">
        <f t="shared" si="35"/>
        <v>727</v>
      </c>
      <c r="B731" s="95" t="s">
        <v>214</v>
      </c>
      <c r="C731" s="99" t="s">
        <v>1562</v>
      </c>
      <c r="D731" s="96">
        <v>43509</v>
      </c>
      <c r="E731" s="104">
        <v>5766</v>
      </c>
      <c r="F731" s="104">
        <v>5766</v>
      </c>
      <c r="G731" s="104">
        <v>0</v>
      </c>
      <c r="H731" s="86" t="s">
        <v>840</v>
      </c>
      <c r="I731" s="97">
        <f t="shared" si="33"/>
        <v>1.3961121006268681E-5</v>
      </c>
      <c r="J731" s="98">
        <v>0</v>
      </c>
      <c r="K731" s="98">
        <v>0</v>
      </c>
      <c r="L731" s="103">
        <f t="shared" si="34"/>
        <v>0</v>
      </c>
      <c r="M731" s="98">
        <v>0</v>
      </c>
      <c r="N731" s="99"/>
    </row>
    <row r="732" spans="1:14" ht="26" x14ac:dyDescent="0.3">
      <c r="A732" s="95">
        <f t="shared" si="35"/>
        <v>728</v>
      </c>
      <c r="B732" s="95" t="s">
        <v>214</v>
      </c>
      <c r="C732" s="99" t="s">
        <v>1563</v>
      </c>
      <c r="D732" s="96">
        <v>43509</v>
      </c>
      <c r="E732" s="104">
        <v>46249</v>
      </c>
      <c r="F732" s="104">
        <v>46249</v>
      </c>
      <c r="G732" s="104">
        <v>0</v>
      </c>
      <c r="H732" s="86" t="s">
        <v>840</v>
      </c>
      <c r="I732" s="97">
        <f t="shared" si="33"/>
        <v>1.1198194336089493E-4</v>
      </c>
      <c r="J732" s="98">
        <v>0</v>
      </c>
      <c r="K732" s="98">
        <v>0</v>
      </c>
      <c r="L732" s="103">
        <f t="shared" si="34"/>
        <v>0</v>
      </c>
      <c r="M732" s="98">
        <v>0</v>
      </c>
      <c r="N732" s="99"/>
    </row>
    <row r="733" spans="1:14" ht="26" x14ac:dyDescent="0.3">
      <c r="A733" s="95">
        <f t="shared" si="35"/>
        <v>729</v>
      </c>
      <c r="B733" s="95" t="s">
        <v>214</v>
      </c>
      <c r="C733" s="99" t="s">
        <v>1564</v>
      </c>
      <c r="D733" s="96">
        <v>43509</v>
      </c>
      <c r="E733" s="104">
        <v>20000</v>
      </c>
      <c r="F733" s="104">
        <v>20000</v>
      </c>
      <c r="G733" s="104">
        <v>0</v>
      </c>
      <c r="H733" s="86" t="s">
        <v>840</v>
      </c>
      <c r="I733" s="97">
        <f t="shared" si="33"/>
        <v>4.842567119760208E-5</v>
      </c>
      <c r="J733" s="98">
        <v>0</v>
      </c>
      <c r="K733" s="98">
        <v>0</v>
      </c>
      <c r="L733" s="103">
        <f t="shared" si="34"/>
        <v>0</v>
      </c>
      <c r="M733" s="98">
        <v>0</v>
      </c>
      <c r="N733" s="99"/>
    </row>
    <row r="734" spans="1:14" ht="26" x14ac:dyDescent="0.3">
      <c r="A734" s="95">
        <f t="shared" si="35"/>
        <v>730</v>
      </c>
      <c r="B734" s="95" t="s">
        <v>214</v>
      </c>
      <c r="C734" s="99" t="s">
        <v>1565</v>
      </c>
      <c r="D734" s="96">
        <v>43509</v>
      </c>
      <c r="E734" s="104">
        <v>26121</v>
      </c>
      <c r="F734" s="104">
        <v>26121</v>
      </c>
      <c r="G734" s="104">
        <v>0</v>
      </c>
      <c r="H734" s="86" t="s">
        <v>840</v>
      </c>
      <c r="I734" s="97">
        <f t="shared" si="33"/>
        <v>6.3246347867628201E-5</v>
      </c>
      <c r="J734" s="98">
        <v>0</v>
      </c>
      <c r="K734" s="98">
        <v>0</v>
      </c>
      <c r="L734" s="103">
        <f t="shared" si="34"/>
        <v>0</v>
      </c>
      <c r="M734" s="98">
        <v>0</v>
      </c>
      <c r="N734" s="99"/>
    </row>
    <row r="735" spans="1:14" ht="26" x14ac:dyDescent="0.3">
      <c r="A735" s="95">
        <f t="shared" si="35"/>
        <v>731</v>
      </c>
      <c r="B735" s="95" t="s">
        <v>214</v>
      </c>
      <c r="C735" s="99" t="s">
        <v>1566</v>
      </c>
      <c r="D735" s="96">
        <v>43509</v>
      </c>
      <c r="E735" s="104">
        <v>16973</v>
      </c>
      <c r="F735" s="104">
        <v>16973</v>
      </c>
      <c r="G735" s="104">
        <v>0</v>
      </c>
      <c r="H735" s="86" t="s">
        <v>840</v>
      </c>
      <c r="I735" s="97">
        <f t="shared" si="33"/>
        <v>4.1096445861845004E-5</v>
      </c>
      <c r="J735" s="98">
        <v>0</v>
      </c>
      <c r="K735" s="98">
        <v>0</v>
      </c>
      <c r="L735" s="103">
        <f t="shared" si="34"/>
        <v>0</v>
      </c>
      <c r="M735" s="98">
        <v>0</v>
      </c>
      <c r="N735" s="99"/>
    </row>
    <row r="736" spans="1:14" ht="26" x14ac:dyDescent="0.3">
      <c r="A736" s="95">
        <f t="shared" si="35"/>
        <v>732</v>
      </c>
      <c r="B736" s="95" t="s">
        <v>214</v>
      </c>
      <c r="C736" s="99" t="s">
        <v>1567</v>
      </c>
      <c r="D736" s="96">
        <v>43509</v>
      </c>
      <c r="E736" s="104">
        <v>11123</v>
      </c>
      <c r="F736" s="104">
        <v>11123</v>
      </c>
      <c r="G736" s="104">
        <v>0</v>
      </c>
      <c r="H736" s="86" t="s">
        <v>840</v>
      </c>
      <c r="I736" s="97">
        <f t="shared" si="33"/>
        <v>2.6931937036546399E-5</v>
      </c>
      <c r="J736" s="98">
        <v>0</v>
      </c>
      <c r="K736" s="98">
        <v>0</v>
      </c>
      <c r="L736" s="103">
        <f t="shared" si="34"/>
        <v>0</v>
      </c>
      <c r="M736" s="98">
        <v>0</v>
      </c>
      <c r="N736" s="99"/>
    </row>
    <row r="737" spans="1:14" ht="26" x14ac:dyDescent="0.3">
      <c r="A737" s="95">
        <f t="shared" si="35"/>
        <v>733</v>
      </c>
      <c r="B737" s="95" t="s">
        <v>214</v>
      </c>
      <c r="C737" s="99" t="s">
        <v>1568</v>
      </c>
      <c r="D737" s="96">
        <v>43509</v>
      </c>
      <c r="E737" s="104">
        <v>13867</v>
      </c>
      <c r="F737" s="104">
        <v>13867</v>
      </c>
      <c r="G737" s="104">
        <v>0</v>
      </c>
      <c r="H737" s="86" t="s">
        <v>840</v>
      </c>
      <c r="I737" s="97">
        <f t="shared" si="33"/>
        <v>3.3575939124857405E-5</v>
      </c>
      <c r="J737" s="98">
        <v>0</v>
      </c>
      <c r="K737" s="98">
        <v>0</v>
      </c>
      <c r="L737" s="103">
        <f t="shared" si="34"/>
        <v>0</v>
      </c>
      <c r="M737" s="98">
        <v>0</v>
      </c>
      <c r="N737" s="99"/>
    </row>
    <row r="738" spans="1:14" ht="26" x14ac:dyDescent="0.3">
      <c r="A738" s="95">
        <f t="shared" si="35"/>
        <v>734</v>
      </c>
      <c r="B738" s="95" t="s">
        <v>214</v>
      </c>
      <c r="C738" s="99" t="s">
        <v>1569</v>
      </c>
      <c r="D738" s="96">
        <v>43509</v>
      </c>
      <c r="E738" s="104">
        <v>13522</v>
      </c>
      <c r="F738" s="104">
        <v>13522</v>
      </c>
      <c r="G738" s="104">
        <v>0</v>
      </c>
      <c r="H738" s="86" t="s">
        <v>840</v>
      </c>
      <c r="I738" s="97">
        <f t="shared" si="33"/>
        <v>3.2740596296698767E-5</v>
      </c>
      <c r="J738" s="98">
        <v>0</v>
      </c>
      <c r="K738" s="98">
        <v>0</v>
      </c>
      <c r="L738" s="103">
        <f t="shared" si="34"/>
        <v>0</v>
      </c>
      <c r="M738" s="98">
        <v>0</v>
      </c>
      <c r="N738" s="99"/>
    </row>
    <row r="739" spans="1:14" ht="26" x14ac:dyDescent="0.3">
      <c r="A739" s="95">
        <f t="shared" si="35"/>
        <v>735</v>
      </c>
      <c r="B739" s="95" t="s">
        <v>214</v>
      </c>
      <c r="C739" s="99" t="s">
        <v>1570</v>
      </c>
      <c r="D739" s="96">
        <v>43509</v>
      </c>
      <c r="E739" s="104">
        <v>6979</v>
      </c>
      <c r="F739" s="104">
        <v>6979</v>
      </c>
      <c r="G739" s="104">
        <v>0</v>
      </c>
      <c r="H739" s="86" t="s">
        <v>840</v>
      </c>
      <c r="I739" s="97">
        <f t="shared" si="33"/>
        <v>1.6898137964403248E-5</v>
      </c>
      <c r="J739" s="98">
        <v>0</v>
      </c>
      <c r="K739" s="98">
        <v>0</v>
      </c>
      <c r="L739" s="103">
        <f t="shared" si="34"/>
        <v>0</v>
      </c>
      <c r="M739" s="98">
        <v>0</v>
      </c>
      <c r="N739" s="99"/>
    </row>
    <row r="740" spans="1:14" ht="26" x14ac:dyDescent="0.3">
      <c r="A740" s="95">
        <f t="shared" si="35"/>
        <v>736</v>
      </c>
      <c r="B740" s="95" t="s">
        <v>214</v>
      </c>
      <c r="C740" s="99" t="s">
        <v>1571</v>
      </c>
      <c r="D740" s="96">
        <v>43509</v>
      </c>
      <c r="E740" s="104">
        <v>26179</v>
      </c>
      <c r="F740" s="104">
        <v>26179</v>
      </c>
      <c r="G740" s="104">
        <v>0</v>
      </c>
      <c r="H740" s="86" t="s">
        <v>840</v>
      </c>
      <c r="I740" s="97">
        <f t="shared" si="33"/>
        <v>6.3386782314101242E-5</v>
      </c>
      <c r="J740" s="98">
        <v>0</v>
      </c>
      <c r="K740" s="98">
        <v>0</v>
      </c>
      <c r="L740" s="103">
        <f t="shared" si="34"/>
        <v>0</v>
      </c>
      <c r="M740" s="98">
        <v>0</v>
      </c>
      <c r="N740" s="99"/>
    </row>
    <row r="741" spans="1:14" ht="26" x14ac:dyDescent="0.3">
      <c r="A741" s="95">
        <f t="shared" si="35"/>
        <v>737</v>
      </c>
      <c r="B741" s="95" t="s">
        <v>214</v>
      </c>
      <c r="C741" s="99" t="s">
        <v>1572</v>
      </c>
      <c r="D741" s="96">
        <v>43509</v>
      </c>
      <c r="E741" s="104">
        <v>16870</v>
      </c>
      <c r="F741" s="104">
        <v>16870</v>
      </c>
      <c r="G741" s="104">
        <v>0</v>
      </c>
      <c r="H741" s="86" t="s">
        <v>840</v>
      </c>
      <c r="I741" s="97">
        <f t="shared" si="33"/>
        <v>4.0847053655177358E-5</v>
      </c>
      <c r="J741" s="98">
        <v>0</v>
      </c>
      <c r="K741" s="98">
        <v>0</v>
      </c>
      <c r="L741" s="103">
        <f t="shared" si="34"/>
        <v>0</v>
      </c>
      <c r="M741" s="98">
        <v>0</v>
      </c>
      <c r="N741" s="99"/>
    </row>
    <row r="742" spans="1:14" ht="26" x14ac:dyDescent="0.3">
      <c r="A742" s="95">
        <f t="shared" si="35"/>
        <v>738</v>
      </c>
      <c r="B742" s="95" t="s">
        <v>214</v>
      </c>
      <c r="C742" s="99" t="s">
        <v>1573</v>
      </c>
      <c r="D742" s="96">
        <v>43509</v>
      </c>
      <c r="E742" s="104">
        <v>47364</v>
      </c>
      <c r="F742" s="104">
        <v>47364</v>
      </c>
      <c r="G742" s="104">
        <v>0</v>
      </c>
      <c r="H742" s="86" t="s">
        <v>840</v>
      </c>
      <c r="I742" s="97">
        <f t="shared" si="33"/>
        <v>1.1468167453016125E-4</v>
      </c>
      <c r="J742" s="98">
        <v>0</v>
      </c>
      <c r="K742" s="98">
        <v>0</v>
      </c>
      <c r="L742" s="103">
        <f t="shared" si="34"/>
        <v>0</v>
      </c>
      <c r="M742" s="98">
        <v>0</v>
      </c>
      <c r="N742" s="99"/>
    </row>
    <row r="743" spans="1:14" ht="26" x14ac:dyDescent="0.3">
      <c r="A743" s="95">
        <f t="shared" si="35"/>
        <v>739</v>
      </c>
      <c r="B743" s="95" t="s">
        <v>214</v>
      </c>
      <c r="C743" s="99" t="s">
        <v>1574</v>
      </c>
      <c r="D743" s="96">
        <v>43509</v>
      </c>
      <c r="E743" s="104">
        <v>6579</v>
      </c>
      <c r="F743" s="104">
        <v>6579</v>
      </c>
      <c r="G743" s="104">
        <v>0</v>
      </c>
      <c r="H743" s="86" t="s">
        <v>840</v>
      </c>
      <c r="I743" s="97">
        <f t="shared" si="33"/>
        <v>1.5929624540451205E-5</v>
      </c>
      <c r="J743" s="98">
        <v>0</v>
      </c>
      <c r="K743" s="98">
        <v>0</v>
      </c>
      <c r="L743" s="103">
        <f t="shared" si="34"/>
        <v>0</v>
      </c>
      <c r="M743" s="98">
        <v>0</v>
      </c>
      <c r="N743" s="99"/>
    </row>
    <row r="744" spans="1:14" ht="26" x14ac:dyDescent="0.3">
      <c r="A744" s="95">
        <f t="shared" si="35"/>
        <v>740</v>
      </c>
      <c r="B744" s="95" t="s">
        <v>214</v>
      </c>
      <c r="C744" s="99" t="s">
        <v>1575</v>
      </c>
      <c r="D744" s="96">
        <v>43509</v>
      </c>
      <c r="E744" s="104">
        <v>20443</v>
      </c>
      <c r="F744" s="104">
        <v>20443</v>
      </c>
      <c r="G744" s="104">
        <v>0</v>
      </c>
      <c r="H744" s="86" t="s">
        <v>840</v>
      </c>
      <c r="I744" s="97">
        <f t="shared" si="33"/>
        <v>4.9498299814628967E-5</v>
      </c>
      <c r="J744" s="98">
        <v>0</v>
      </c>
      <c r="K744" s="98">
        <v>0</v>
      </c>
      <c r="L744" s="103">
        <f t="shared" si="34"/>
        <v>0</v>
      </c>
      <c r="M744" s="98">
        <v>0</v>
      </c>
      <c r="N744" s="99"/>
    </row>
    <row r="745" spans="1:14" ht="26" x14ac:dyDescent="0.3">
      <c r="A745" s="95">
        <f t="shared" si="35"/>
        <v>741</v>
      </c>
      <c r="B745" s="95" t="s">
        <v>214</v>
      </c>
      <c r="C745" s="99" t="s">
        <v>1576</v>
      </c>
      <c r="D745" s="96">
        <v>43509</v>
      </c>
      <c r="E745" s="104">
        <v>43940</v>
      </c>
      <c r="F745" s="104">
        <v>43940</v>
      </c>
      <c r="G745" s="104">
        <v>0</v>
      </c>
      <c r="H745" s="86" t="s">
        <v>840</v>
      </c>
      <c r="I745" s="97">
        <f t="shared" si="33"/>
        <v>1.0639119962113178E-4</v>
      </c>
      <c r="J745" s="98">
        <v>0</v>
      </c>
      <c r="K745" s="98">
        <v>0</v>
      </c>
      <c r="L745" s="103">
        <f t="shared" si="34"/>
        <v>0</v>
      </c>
      <c r="M745" s="98">
        <v>0</v>
      </c>
      <c r="N745" s="99"/>
    </row>
    <row r="746" spans="1:14" ht="26" x14ac:dyDescent="0.3">
      <c r="A746" s="95">
        <f t="shared" si="35"/>
        <v>742</v>
      </c>
      <c r="B746" s="95" t="s">
        <v>214</v>
      </c>
      <c r="C746" s="99" t="s">
        <v>1577</v>
      </c>
      <c r="D746" s="96">
        <v>43509</v>
      </c>
      <c r="E746" s="104">
        <v>30409</v>
      </c>
      <c r="F746" s="104">
        <v>30409</v>
      </c>
      <c r="G746" s="104">
        <v>0</v>
      </c>
      <c r="H746" s="86" t="s">
        <v>840</v>
      </c>
      <c r="I746" s="97">
        <f t="shared" si="33"/>
        <v>7.362881177239409E-5</v>
      </c>
      <c r="J746" s="98">
        <v>0</v>
      </c>
      <c r="K746" s="98">
        <v>0</v>
      </c>
      <c r="L746" s="103">
        <f t="shared" si="34"/>
        <v>0</v>
      </c>
      <c r="M746" s="98">
        <v>0</v>
      </c>
      <c r="N746" s="99"/>
    </row>
    <row r="747" spans="1:14" ht="26" x14ac:dyDescent="0.3">
      <c r="A747" s="95">
        <f t="shared" si="35"/>
        <v>743</v>
      </c>
      <c r="B747" s="95" t="s">
        <v>214</v>
      </c>
      <c r="C747" s="99" t="s">
        <v>1578</v>
      </c>
      <c r="D747" s="96">
        <v>43509</v>
      </c>
      <c r="E747" s="104">
        <v>6214</v>
      </c>
      <c r="F747" s="104">
        <v>6214</v>
      </c>
      <c r="G747" s="104">
        <v>0</v>
      </c>
      <c r="H747" s="86" t="s">
        <v>840</v>
      </c>
      <c r="I747" s="97">
        <f t="shared" si="33"/>
        <v>1.5045856041094966E-5</v>
      </c>
      <c r="J747" s="98">
        <v>0</v>
      </c>
      <c r="K747" s="98">
        <v>0</v>
      </c>
      <c r="L747" s="103">
        <f t="shared" si="34"/>
        <v>0</v>
      </c>
      <c r="M747" s="98">
        <v>0</v>
      </c>
      <c r="N747" s="99"/>
    </row>
    <row r="748" spans="1:14" ht="26" x14ac:dyDescent="0.3">
      <c r="A748" s="95">
        <f t="shared" si="35"/>
        <v>744</v>
      </c>
      <c r="B748" s="95" t="s">
        <v>214</v>
      </c>
      <c r="C748" s="99" t="s">
        <v>1579</v>
      </c>
      <c r="D748" s="96">
        <v>43509</v>
      </c>
      <c r="E748" s="104">
        <v>156043</v>
      </c>
      <c r="F748" s="104">
        <v>156043</v>
      </c>
      <c r="G748" s="104">
        <v>0</v>
      </c>
      <c r="H748" s="86" t="s">
        <v>840</v>
      </c>
      <c r="I748" s="97">
        <f t="shared" si="33"/>
        <v>3.7782435053437108E-4</v>
      </c>
      <c r="J748" s="98">
        <v>0</v>
      </c>
      <c r="K748" s="98">
        <v>0</v>
      </c>
      <c r="L748" s="103">
        <f t="shared" si="34"/>
        <v>0</v>
      </c>
      <c r="M748" s="98">
        <v>0</v>
      </c>
      <c r="N748" s="99"/>
    </row>
    <row r="749" spans="1:14" ht="26" x14ac:dyDescent="0.3">
      <c r="A749" s="95">
        <f t="shared" si="35"/>
        <v>745</v>
      </c>
      <c r="B749" s="95" t="s">
        <v>214</v>
      </c>
      <c r="C749" s="99" t="s">
        <v>1580</v>
      </c>
      <c r="D749" s="96">
        <v>43509</v>
      </c>
      <c r="E749" s="104">
        <v>14191</v>
      </c>
      <c r="F749" s="104">
        <v>14191</v>
      </c>
      <c r="G749" s="104">
        <v>0</v>
      </c>
      <c r="H749" s="86" t="s">
        <v>840</v>
      </c>
      <c r="I749" s="97">
        <f t="shared" si="33"/>
        <v>3.4360434998258554E-5</v>
      </c>
      <c r="J749" s="98">
        <v>0</v>
      </c>
      <c r="K749" s="98">
        <v>0</v>
      </c>
      <c r="L749" s="103">
        <f t="shared" si="34"/>
        <v>0</v>
      </c>
      <c r="M749" s="98">
        <v>0</v>
      </c>
      <c r="N749" s="99"/>
    </row>
    <row r="750" spans="1:14" ht="26" x14ac:dyDescent="0.3">
      <c r="A750" s="95">
        <f t="shared" si="35"/>
        <v>746</v>
      </c>
      <c r="B750" s="95" t="s">
        <v>214</v>
      </c>
      <c r="C750" s="99" t="s">
        <v>1581</v>
      </c>
      <c r="D750" s="96">
        <v>43509</v>
      </c>
      <c r="E750" s="104">
        <v>3168</v>
      </c>
      <c r="F750" s="104">
        <v>3168</v>
      </c>
      <c r="G750" s="104">
        <v>0</v>
      </c>
      <c r="H750" s="86" t="s">
        <v>840</v>
      </c>
      <c r="I750" s="97">
        <f t="shared" si="33"/>
        <v>7.6706263177001697E-6</v>
      </c>
      <c r="J750" s="98">
        <v>0</v>
      </c>
      <c r="K750" s="98">
        <v>0</v>
      </c>
      <c r="L750" s="103">
        <f t="shared" si="34"/>
        <v>0</v>
      </c>
      <c r="M750" s="98">
        <v>0</v>
      </c>
      <c r="N750" s="99"/>
    </row>
    <row r="751" spans="1:14" ht="26" x14ac:dyDescent="0.3">
      <c r="A751" s="95">
        <f t="shared" si="35"/>
        <v>747</v>
      </c>
      <c r="B751" s="95" t="s">
        <v>214</v>
      </c>
      <c r="C751" s="99" t="s">
        <v>1582</v>
      </c>
      <c r="D751" s="96">
        <v>43509</v>
      </c>
      <c r="E751" s="104">
        <v>49444</v>
      </c>
      <c r="F751" s="104">
        <v>49444</v>
      </c>
      <c r="G751" s="104">
        <v>0</v>
      </c>
      <c r="H751" s="86" t="s">
        <v>840</v>
      </c>
      <c r="I751" s="97">
        <f t="shared" si="33"/>
        <v>1.1971794433471186E-4</v>
      </c>
      <c r="J751" s="98">
        <v>0</v>
      </c>
      <c r="K751" s="98">
        <v>0</v>
      </c>
      <c r="L751" s="103">
        <f t="shared" si="34"/>
        <v>0</v>
      </c>
      <c r="M751" s="98">
        <v>0</v>
      </c>
      <c r="N751" s="99"/>
    </row>
    <row r="752" spans="1:14" ht="26" x14ac:dyDescent="0.3">
      <c r="A752" s="95">
        <f t="shared" si="35"/>
        <v>748</v>
      </c>
      <c r="B752" s="95" t="s">
        <v>214</v>
      </c>
      <c r="C752" s="99" t="s">
        <v>1583</v>
      </c>
      <c r="D752" s="96">
        <v>43509</v>
      </c>
      <c r="E752" s="104">
        <v>7587</v>
      </c>
      <c r="F752" s="104">
        <v>7587</v>
      </c>
      <c r="G752" s="104">
        <v>0</v>
      </c>
      <c r="H752" s="86" t="s">
        <v>840</v>
      </c>
      <c r="I752" s="97">
        <f t="shared" si="33"/>
        <v>1.8370278368810348E-5</v>
      </c>
      <c r="J752" s="98">
        <v>0</v>
      </c>
      <c r="K752" s="98">
        <v>0</v>
      </c>
      <c r="L752" s="103">
        <f t="shared" si="34"/>
        <v>0</v>
      </c>
      <c r="M752" s="98">
        <v>0</v>
      </c>
      <c r="N752" s="99"/>
    </row>
    <row r="753" spans="1:14" ht="26" x14ac:dyDescent="0.3">
      <c r="A753" s="95">
        <f t="shared" si="35"/>
        <v>749</v>
      </c>
      <c r="B753" s="95" t="s">
        <v>214</v>
      </c>
      <c r="C753" s="99" t="s">
        <v>1584</v>
      </c>
      <c r="D753" s="96">
        <v>43509</v>
      </c>
      <c r="E753" s="104">
        <v>39941</v>
      </c>
      <c r="F753" s="104">
        <v>39941</v>
      </c>
      <c r="G753" s="104">
        <v>0</v>
      </c>
      <c r="H753" s="86" t="s">
        <v>840</v>
      </c>
      <c r="I753" s="97">
        <f t="shared" si="33"/>
        <v>9.6708486665171239E-5</v>
      </c>
      <c r="J753" s="98">
        <v>0</v>
      </c>
      <c r="K753" s="98">
        <v>0</v>
      </c>
      <c r="L753" s="103">
        <f t="shared" si="34"/>
        <v>0</v>
      </c>
      <c r="M753" s="98">
        <v>0</v>
      </c>
      <c r="N753" s="99"/>
    </row>
    <row r="754" spans="1:14" ht="26" x14ac:dyDescent="0.3">
      <c r="A754" s="95">
        <f t="shared" si="35"/>
        <v>750</v>
      </c>
      <c r="B754" s="95" t="s">
        <v>214</v>
      </c>
      <c r="C754" s="99" t="s">
        <v>1585</v>
      </c>
      <c r="D754" s="96">
        <v>43509</v>
      </c>
      <c r="E754" s="104">
        <v>10793</v>
      </c>
      <c r="F754" s="104">
        <v>10793</v>
      </c>
      <c r="G754" s="104">
        <v>0</v>
      </c>
      <c r="H754" s="86" t="s">
        <v>840</v>
      </c>
      <c r="I754" s="97">
        <f t="shared" si="33"/>
        <v>2.6132913461785962E-5</v>
      </c>
      <c r="J754" s="98">
        <v>0</v>
      </c>
      <c r="K754" s="98">
        <v>0</v>
      </c>
      <c r="L754" s="103">
        <f t="shared" si="34"/>
        <v>0</v>
      </c>
      <c r="M754" s="98">
        <v>0</v>
      </c>
      <c r="N754" s="99"/>
    </row>
    <row r="755" spans="1:14" ht="26" x14ac:dyDescent="0.3">
      <c r="A755" s="95">
        <f t="shared" si="35"/>
        <v>751</v>
      </c>
      <c r="B755" s="95" t="s">
        <v>214</v>
      </c>
      <c r="C755" s="99" t="s">
        <v>1586</v>
      </c>
      <c r="D755" s="96">
        <v>43509</v>
      </c>
      <c r="E755" s="104">
        <v>320949</v>
      </c>
      <c r="F755" s="104">
        <v>320949</v>
      </c>
      <c r="G755" s="104">
        <v>14769.2</v>
      </c>
      <c r="H755" s="86" t="s">
        <v>840</v>
      </c>
      <c r="I755" s="97">
        <f t="shared" si="33"/>
        <v>7.7710853725995949E-4</v>
      </c>
      <c r="J755" s="98">
        <v>0</v>
      </c>
      <c r="K755" s="98">
        <v>0</v>
      </c>
      <c r="L755" s="103">
        <f t="shared" si="34"/>
        <v>0</v>
      </c>
      <c r="M755" s="98">
        <v>0</v>
      </c>
      <c r="N755" s="99"/>
    </row>
    <row r="756" spans="1:14" ht="26" x14ac:dyDescent="0.3">
      <c r="A756" s="95">
        <f t="shared" si="35"/>
        <v>752</v>
      </c>
      <c r="B756" s="95" t="s">
        <v>214</v>
      </c>
      <c r="C756" s="99" t="s">
        <v>1587</v>
      </c>
      <c r="D756" s="96">
        <v>43509</v>
      </c>
      <c r="E756" s="104">
        <v>108793</v>
      </c>
      <c r="F756" s="104">
        <v>108793</v>
      </c>
      <c r="G756" s="104">
        <v>0</v>
      </c>
      <c r="H756" s="86" t="s">
        <v>840</v>
      </c>
      <c r="I756" s="97">
        <f t="shared" si="33"/>
        <v>2.6341870233003616E-4</v>
      </c>
      <c r="J756" s="98">
        <v>0</v>
      </c>
      <c r="K756" s="98">
        <v>0</v>
      </c>
      <c r="L756" s="103">
        <f t="shared" si="34"/>
        <v>0</v>
      </c>
      <c r="M756" s="98">
        <v>0</v>
      </c>
      <c r="N756" s="99"/>
    </row>
    <row r="757" spans="1:14" ht="26" x14ac:dyDescent="0.3">
      <c r="A757" s="95">
        <f t="shared" si="35"/>
        <v>753</v>
      </c>
      <c r="B757" s="95" t="s">
        <v>214</v>
      </c>
      <c r="C757" s="99" t="s">
        <v>1588</v>
      </c>
      <c r="D757" s="96">
        <v>43509</v>
      </c>
      <c r="E757" s="104">
        <v>174442</v>
      </c>
      <c r="F757" s="104">
        <v>174442</v>
      </c>
      <c r="G757" s="104">
        <v>0</v>
      </c>
      <c r="H757" s="86" t="s">
        <v>840</v>
      </c>
      <c r="I757" s="97">
        <f t="shared" si="33"/>
        <v>4.2237354675260513E-4</v>
      </c>
      <c r="J757" s="98">
        <v>0</v>
      </c>
      <c r="K757" s="98">
        <v>0</v>
      </c>
      <c r="L757" s="103">
        <f t="shared" si="34"/>
        <v>0</v>
      </c>
      <c r="M757" s="98">
        <v>0</v>
      </c>
      <c r="N757" s="99"/>
    </row>
    <row r="758" spans="1:14" ht="26" x14ac:dyDescent="0.3">
      <c r="A758" s="95">
        <f t="shared" si="35"/>
        <v>754</v>
      </c>
      <c r="B758" s="95" t="s">
        <v>214</v>
      </c>
      <c r="C758" s="99" t="s">
        <v>1589</v>
      </c>
      <c r="D758" s="96">
        <v>43509</v>
      </c>
      <c r="E758" s="104">
        <v>69068</v>
      </c>
      <c r="F758" s="104">
        <v>69068</v>
      </c>
      <c r="G758" s="104">
        <v>0</v>
      </c>
      <c r="H758" s="86" t="s">
        <v>840</v>
      </c>
      <c r="I758" s="97">
        <f t="shared" si="33"/>
        <v>1.6723321291379903E-4</v>
      </c>
      <c r="J758" s="98">
        <v>0</v>
      </c>
      <c r="K758" s="98">
        <v>0</v>
      </c>
      <c r="L758" s="103">
        <f t="shared" si="34"/>
        <v>0</v>
      </c>
      <c r="M758" s="98">
        <v>0</v>
      </c>
      <c r="N758" s="99"/>
    </row>
    <row r="759" spans="1:14" ht="26" x14ac:dyDescent="0.3">
      <c r="A759" s="95">
        <f t="shared" si="35"/>
        <v>755</v>
      </c>
      <c r="B759" s="95" t="s">
        <v>214</v>
      </c>
      <c r="C759" s="99" t="s">
        <v>1590</v>
      </c>
      <c r="D759" s="96">
        <v>43509</v>
      </c>
      <c r="E759" s="104">
        <v>143259</v>
      </c>
      <c r="F759" s="104">
        <v>143259</v>
      </c>
      <c r="G759" s="104">
        <v>0</v>
      </c>
      <c r="H759" s="86" t="s">
        <v>840</v>
      </c>
      <c r="I759" s="97">
        <f t="shared" si="33"/>
        <v>3.4687066150486384E-4</v>
      </c>
      <c r="J759" s="98">
        <v>0</v>
      </c>
      <c r="K759" s="98">
        <v>0</v>
      </c>
      <c r="L759" s="103">
        <f t="shared" si="34"/>
        <v>0</v>
      </c>
      <c r="M759" s="98">
        <v>0</v>
      </c>
      <c r="N759" s="99"/>
    </row>
    <row r="760" spans="1:14" ht="26" x14ac:dyDescent="0.3">
      <c r="A760" s="95">
        <f t="shared" si="35"/>
        <v>756</v>
      </c>
      <c r="B760" s="95" t="s">
        <v>214</v>
      </c>
      <c r="C760" s="99" t="s">
        <v>1591</v>
      </c>
      <c r="D760" s="96">
        <v>43509</v>
      </c>
      <c r="E760" s="104">
        <v>289189</v>
      </c>
      <c r="F760" s="104">
        <v>289189</v>
      </c>
      <c r="G760" s="104">
        <v>0</v>
      </c>
      <c r="H760" s="86" t="s">
        <v>840</v>
      </c>
      <c r="I760" s="97">
        <f t="shared" si="33"/>
        <v>7.002085713981674E-4</v>
      </c>
      <c r="J760" s="98">
        <v>0</v>
      </c>
      <c r="K760" s="98">
        <v>0</v>
      </c>
      <c r="L760" s="103">
        <f t="shared" si="34"/>
        <v>0</v>
      </c>
      <c r="M760" s="98">
        <v>0</v>
      </c>
      <c r="N760" s="99"/>
    </row>
    <row r="761" spans="1:14" ht="26" x14ac:dyDescent="0.3">
      <c r="A761" s="95">
        <f t="shared" si="35"/>
        <v>757</v>
      </c>
      <c r="B761" s="95" t="s">
        <v>214</v>
      </c>
      <c r="C761" s="99" t="s">
        <v>1592</v>
      </c>
      <c r="D761" s="96">
        <v>43509</v>
      </c>
      <c r="E761" s="104">
        <v>103746</v>
      </c>
      <c r="F761" s="104">
        <v>103746</v>
      </c>
      <c r="G761" s="104">
        <v>0</v>
      </c>
      <c r="H761" s="86" t="s">
        <v>840</v>
      </c>
      <c r="I761" s="97">
        <f t="shared" si="33"/>
        <v>2.5119848420332127E-4</v>
      </c>
      <c r="J761" s="98">
        <v>0</v>
      </c>
      <c r="K761" s="98">
        <v>0</v>
      </c>
      <c r="L761" s="103">
        <f t="shared" si="34"/>
        <v>0</v>
      </c>
      <c r="M761" s="98">
        <v>0</v>
      </c>
      <c r="N761" s="99"/>
    </row>
    <row r="762" spans="1:14" ht="26" x14ac:dyDescent="0.3">
      <c r="A762" s="95">
        <f t="shared" si="35"/>
        <v>758</v>
      </c>
      <c r="B762" s="95" t="s">
        <v>214</v>
      </c>
      <c r="C762" s="99" t="s">
        <v>1593</v>
      </c>
      <c r="D762" s="96">
        <v>43509</v>
      </c>
      <c r="E762" s="104">
        <v>129711</v>
      </c>
      <c r="F762" s="104">
        <v>129711</v>
      </c>
      <c r="G762" s="104">
        <v>0</v>
      </c>
      <c r="H762" s="86" t="s">
        <v>840</v>
      </c>
      <c r="I762" s="97">
        <f t="shared" si="33"/>
        <v>3.1406711183560817E-4</v>
      </c>
      <c r="J762" s="98">
        <v>0</v>
      </c>
      <c r="K762" s="98">
        <v>0</v>
      </c>
      <c r="L762" s="103">
        <f t="shared" si="34"/>
        <v>0</v>
      </c>
      <c r="M762" s="98">
        <v>0</v>
      </c>
      <c r="N762" s="99"/>
    </row>
    <row r="763" spans="1:14" ht="26" x14ac:dyDescent="0.3">
      <c r="A763" s="95">
        <f t="shared" si="35"/>
        <v>759</v>
      </c>
      <c r="B763" s="95" t="s">
        <v>214</v>
      </c>
      <c r="C763" s="99" t="s">
        <v>1594</v>
      </c>
      <c r="D763" s="96">
        <v>43509</v>
      </c>
      <c r="E763" s="104">
        <v>267105</v>
      </c>
      <c r="F763" s="104">
        <v>267105</v>
      </c>
      <c r="G763" s="104">
        <v>0</v>
      </c>
      <c r="H763" s="86" t="s">
        <v>840</v>
      </c>
      <c r="I763" s="97">
        <f t="shared" si="33"/>
        <v>6.4673694526177518E-4</v>
      </c>
      <c r="J763" s="98">
        <v>0</v>
      </c>
      <c r="K763" s="98">
        <v>0</v>
      </c>
      <c r="L763" s="103">
        <f t="shared" si="34"/>
        <v>0</v>
      </c>
      <c r="M763" s="98">
        <v>0</v>
      </c>
      <c r="N763" s="99"/>
    </row>
    <row r="764" spans="1:14" ht="26" x14ac:dyDescent="0.3">
      <c r="A764" s="95">
        <f t="shared" si="35"/>
        <v>760</v>
      </c>
      <c r="B764" s="95" t="s">
        <v>214</v>
      </c>
      <c r="C764" s="99" t="s">
        <v>1595</v>
      </c>
      <c r="D764" s="96">
        <v>43509</v>
      </c>
      <c r="E764" s="104">
        <v>149924</v>
      </c>
      <c r="F764" s="104">
        <v>149924</v>
      </c>
      <c r="G764" s="104">
        <v>0</v>
      </c>
      <c r="H764" s="86" t="s">
        <v>840</v>
      </c>
      <c r="I764" s="97">
        <f t="shared" si="33"/>
        <v>3.6300851643146471E-4</v>
      </c>
      <c r="J764" s="98">
        <v>0</v>
      </c>
      <c r="K764" s="98">
        <v>0</v>
      </c>
      <c r="L764" s="103">
        <f t="shared" si="34"/>
        <v>0</v>
      </c>
      <c r="M764" s="98">
        <v>0</v>
      </c>
      <c r="N764" s="99"/>
    </row>
    <row r="765" spans="1:14" ht="26" x14ac:dyDescent="0.3">
      <c r="A765" s="95">
        <f t="shared" si="35"/>
        <v>761</v>
      </c>
      <c r="B765" s="95" t="s">
        <v>214</v>
      </c>
      <c r="C765" s="99" t="s">
        <v>1596</v>
      </c>
      <c r="D765" s="96">
        <v>43509</v>
      </c>
      <c r="E765" s="104">
        <v>21147</v>
      </c>
      <c r="F765" s="104">
        <v>21147</v>
      </c>
      <c r="G765" s="104">
        <v>0</v>
      </c>
      <c r="H765" s="86" t="s">
        <v>840</v>
      </c>
      <c r="I765" s="97">
        <f t="shared" si="33"/>
        <v>5.1202883440784559E-5</v>
      </c>
      <c r="J765" s="98">
        <v>0</v>
      </c>
      <c r="K765" s="98">
        <v>0</v>
      </c>
      <c r="L765" s="103">
        <f t="shared" si="34"/>
        <v>0</v>
      </c>
      <c r="M765" s="98">
        <v>0</v>
      </c>
      <c r="N765" s="99"/>
    </row>
    <row r="766" spans="1:14" ht="26" x14ac:dyDescent="0.3">
      <c r="A766" s="95">
        <f t="shared" si="35"/>
        <v>762</v>
      </c>
      <c r="B766" s="95" t="s">
        <v>214</v>
      </c>
      <c r="C766" s="99" t="s">
        <v>1597</v>
      </c>
      <c r="D766" s="96">
        <v>43509</v>
      </c>
      <c r="E766" s="104">
        <v>7660</v>
      </c>
      <c r="F766" s="104">
        <v>7660</v>
      </c>
      <c r="G766" s="104">
        <v>0</v>
      </c>
      <c r="H766" s="86" t="s">
        <v>840</v>
      </c>
      <c r="I766" s="97">
        <f t="shared" si="33"/>
        <v>1.8547032068681597E-5</v>
      </c>
      <c r="J766" s="98">
        <v>0</v>
      </c>
      <c r="K766" s="98">
        <v>0</v>
      </c>
      <c r="L766" s="103">
        <f t="shared" si="34"/>
        <v>0</v>
      </c>
      <c r="M766" s="98">
        <v>0</v>
      </c>
      <c r="N766" s="99"/>
    </row>
    <row r="767" spans="1:14" ht="26" x14ac:dyDescent="0.3">
      <c r="A767" s="95">
        <f t="shared" si="35"/>
        <v>763</v>
      </c>
      <c r="B767" s="95" t="s">
        <v>214</v>
      </c>
      <c r="C767" s="99" t="s">
        <v>1598</v>
      </c>
      <c r="D767" s="96">
        <v>43509</v>
      </c>
      <c r="E767" s="104">
        <v>619438</v>
      </c>
      <c r="F767" s="104">
        <v>619438</v>
      </c>
      <c r="G767" s="104">
        <v>0</v>
      </c>
      <c r="H767" s="86" t="s">
        <v>840</v>
      </c>
      <c r="I767" s="97">
        <f t="shared" si="33"/>
        <v>1.4998350457650119E-3</v>
      </c>
      <c r="J767" s="98">
        <v>0</v>
      </c>
      <c r="K767" s="98">
        <v>0</v>
      </c>
      <c r="L767" s="103">
        <f t="shared" si="34"/>
        <v>0</v>
      </c>
      <c r="M767" s="98">
        <v>0</v>
      </c>
      <c r="N767" s="99"/>
    </row>
    <row r="768" spans="1:14" ht="26" x14ac:dyDescent="0.3">
      <c r="A768" s="95">
        <f t="shared" si="35"/>
        <v>764</v>
      </c>
      <c r="B768" s="95" t="s">
        <v>214</v>
      </c>
      <c r="C768" s="99" t="s">
        <v>1599</v>
      </c>
      <c r="D768" s="96">
        <v>43509</v>
      </c>
      <c r="E768" s="104">
        <v>1446840</v>
      </c>
      <c r="F768" s="104">
        <v>1446840</v>
      </c>
      <c r="G768" s="104">
        <v>31788.428571428572</v>
      </c>
      <c r="H768" s="86" t="s">
        <v>840</v>
      </c>
      <c r="I768" s="97">
        <f t="shared" si="33"/>
        <v>3.5032099057769298E-3</v>
      </c>
      <c r="J768" s="98">
        <v>0</v>
      </c>
      <c r="K768" s="98">
        <v>0</v>
      </c>
      <c r="L768" s="103">
        <f t="shared" si="34"/>
        <v>0</v>
      </c>
      <c r="M768" s="98">
        <v>0</v>
      </c>
      <c r="N768" s="99"/>
    </row>
    <row r="769" spans="1:14" ht="26" x14ac:dyDescent="0.3">
      <c r="A769" s="95">
        <f t="shared" si="35"/>
        <v>765</v>
      </c>
      <c r="B769" s="95" t="s">
        <v>214</v>
      </c>
      <c r="C769" s="99" t="s">
        <v>1600</v>
      </c>
      <c r="D769" s="96">
        <v>43509</v>
      </c>
      <c r="E769" s="104">
        <v>77080</v>
      </c>
      <c r="F769" s="104">
        <v>77080</v>
      </c>
      <c r="G769" s="104">
        <v>0</v>
      </c>
      <c r="H769" s="86" t="s">
        <v>840</v>
      </c>
      <c r="I769" s="97">
        <f t="shared" si="33"/>
        <v>1.8663253679555841E-4</v>
      </c>
      <c r="J769" s="98">
        <v>0</v>
      </c>
      <c r="K769" s="98">
        <v>0</v>
      </c>
      <c r="L769" s="103">
        <f t="shared" si="34"/>
        <v>0</v>
      </c>
      <c r="M769" s="98">
        <v>0</v>
      </c>
      <c r="N769" s="99"/>
    </row>
    <row r="770" spans="1:14" ht="26" x14ac:dyDescent="0.3">
      <c r="A770" s="95">
        <f t="shared" si="35"/>
        <v>766</v>
      </c>
      <c r="B770" s="95" t="s">
        <v>214</v>
      </c>
      <c r="C770" s="99" t="s">
        <v>1601</v>
      </c>
      <c r="D770" s="96">
        <v>43509</v>
      </c>
      <c r="E770" s="104">
        <v>73885</v>
      </c>
      <c r="F770" s="104">
        <v>73885</v>
      </c>
      <c r="G770" s="104">
        <v>0</v>
      </c>
      <c r="H770" s="86" t="s">
        <v>840</v>
      </c>
      <c r="I770" s="97">
        <f t="shared" si="33"/>
        <v>1.788965358217415E-4</v>
      </c>
      <c r="J770" s="98">
        <v>0</v>
      </c>
      <c r="K770" s="98">
        <v>0</v>
      </c>
      <c r="L770" s="103">
        <f t="shared" si="34"/>
        <v>0</v>
      </c>
      <c r="M770" s="98">
        <v>0</v>
      </c>
      <c r="N770" s="99"/>
    </row>
    <row r="771" spans="1:14" ht="26" x14ac:dyDescent="0.3">
      <c r="A771" s="95">
        <f t="shared" si="35"/>
        <v>767</v>
      </c>
      <c r="B771" s="95" t="s">
        <v>214</v>
      </c>
      <c r="C771" s="99" t="s">
        <v>1602</v>
      </c>
      <c r="D771" s="96">
        <v>43509</v>
      </c>
      <c r="E771" s="104">
        <v>95013</v>
      </c>
      <c r="F771" s="104">
        <v>95013</v>
      </c>
      <c r="G771" s="104">
        <v>0</v>
      </c>
      <c r="H771" s="86" t="s">
        <v>840</v>
      </c>
      <c r="I771" s="97">
        <f t="shared" si="33"/>
        <v>2.3005341487488832E-4</v>
      </c>
      <c r="J771" s="98">
        <v>0</v>
      </c>
      <c r="K771" s="98">
        <v>0</v>
      </c>
      <c r="L771" s="103">
        <f t="shared" si="34"/>
        <v>0</v>
      </c>
      <c r="M771" s="98">
        <v>0</v>
      </c>
      <c r="N771" s="99"/>
    </row>
    <row r="772" spans="1:14" ht="26" x14ac:dyDescent="0.3">
      <c r="A772" s="95">
        <f t="shared" si="35"/>
        <v>768</v>
      </c>
      <c r="B772" s="95" t="s">
        <v>214</v>
      </c>
      <c r="C772" s="99" t="s">
        <v>1603</v>
      </c>
      <c r="D772" s="96">
        <v>43509</v>
      </c>
      <c r="E772" s="104">
        <v>2415631</v>
      </c>
      <c r="F772" s="104">
        <v>2415631</v>
      </c>
      <c r="G772" s="104">
        <v>51923.1</v>
      </c>
      <c r="H772" s="86" t="s">
        <v>840</v>
      </c>
      <c r="I772" s="97">
        <f t="shared" si="33"/>
        <v>5.8489276270367353E-3</v>
      </c>
      <c r="J772" s="98">
        <v>0</v>
      </c>
      <c r="K772" s="98">
        <v>0</v>
      </c>
      <c r="L772" s="103">
        <f t="shared" si="34"/>
        <v>0</v>
      </c>
      <c r="M772" s="98">
        <v>0</v>
      </c>
      <c r="N772" s="99"/>
    </row>
    <row r="773" spans="1:14" ht="26" x14ac:dyDescent="0.3">
      <c r="A773" s="95">
        <f t="shared" si="35"/>
        <v>769</v>
      </c>
      <c r="B773" s="95" t="s">
        <v>214</v>
      </c>
      <c r="C773" s="99" t="s">
        <v>1604</v>
      </c>
      <c r="D773" s="96">
        <v>43509</v>
      </c>
      <c r="E773" s="104">
        <v>2364844</v>
      </c>
      <c r="F773" s="104">
        <v>2363633.7625752687</v>
      </c>
      <c r="G773" s="104">
        <v>43269.285714285717</v>
      </c>
      <c r="H773" s="86" t="s">
        <v>840</v>
      </c>
      <c r="I773" s="97">
        <f t="shared" si="33"/>
        <v>5.7230275709010516E-3</v>
      </c>
      <c r="J773" s="98">
        <v>0</v>
      </c>
      <c r="K773" s="98">
        <v>0</v>
      </c>
      <c r="L773" s="103">
        <f t="shared" si="34"/>
        <v>1210.2374247312546</v>
      </c>
      <c r="M773" s="98">
        <v>0</v>
      </c>
      <c r="N773" s="99"/>
    </row>
    <row r="774" spans="1:14" ht="26" x14ac:dyDescent="0.3">
      <c r="A774" s="95">
        <f t="shared" si="35"/>
        <v>770</v>
      </c>
      <c r="B774" s="95" t="s">
        <v>214</v>
      </c>
      <c r="C774" s="99" t="s">
        <v>1321</v>
      </c>
      <c r="D774" s="96">
        <v>43509</v>
      </c>
      <c r="E774" s="104">
        <v>326183</v>
      </c>
      <c r="F774" s="104">
        <v>326183</v>
      </c>
      <c r="G774" s="104">
        <v>0</v>
      </c>
      <c r="H774" s="86" t="s">
        <v>840</v>
      </c>
      <c r="I774" s="97">
        <f t="shared" ref="I774:I837" si="36">F774/$F$908</f>
        <v>7.8978153541237202E-4</v>
      </c>
      <c r="J774" s="98">
        <v>0</v>
      </c>
      <c r="K774" s="98">
        <v>0</v>
      </c>
      <c r="L774" s="103">
        <f t="shared" ref="L774:L837" si="37">E774-F774</f>
        <v>0</v>
      </c>
      <c r="M774" s="98">
        <v>0</v>
      </c>
      <c r="N774" s="99"/>
    </row>
    <row r="775" spans="1:14" ht="26" x14ac:dyDescent="0.3">
      <c r="A775" s="95">
        <f t="shared" ref="A775:A838" si="38">A774+1</f>
        <v>771</v>
      </c>
      <c r="B775" s="95" t="s">
        <v>214</v>
      </c>
      <c r="C775" s="99" t="s">
        <v>1605</v>
      </c>
      <c r="D775" s="96">
        <v>43509</v>
      </c>
      <c r="E775" s="104">
        <v>59044</v>
      </c>
      <c r="F775" s="104">
        <v>59044</v>
      </c>
      <c r="G775" s="104">
        <v>0</v>
      </c>
      <c r="H775" s="86" t="s">
        <v>840</v>
      </c>
      <c r="I775" s="97">
        <f t="shared" si="36"/>
        <v>1.4296226650956087E-4</v>
      </c>
      <c r="J775" s="98">
        <v>0</v>
      </c>
      <c r="K775" s="98">
        <v>0</v>
      </c>
      <c r="L775" s="103">
        <f t="shared" si="37"/>
        <v>0</v>
      </c>
      <c r="M775" s="98">
        <v>0</v>
      </c>
      <c r="N775" s="99"/>
    </row>
    <row r="776" spans="1:14" ht="26" x14ac:dyDescent="0.3">
      <c r="A776" s="95">
        <f t="shared" si="38"/>
        <v>772</v>
      </c>
      <c r="B776" s="95" t="s">
        <v>214</v>
      </c>
      <c r="C776" s="99" t="s">
        <v>1606</v>
      </c>
      <c r="D776" s="96">
        <v>43509</v>
      </c>
      <c r="E776" s="104">
        <v>158037</v>
      </c>
      <c r="F776" s="104">
        <v>158037</v>
      </c>
      <c r="G776" s="104">
        <v>0</v>
      </c>
      <c r="H776" s="86" t="s">
        <v>840</v>
      </c>
      <c r="I776" s="97">
        <f t="shared" si="36"/>
        <v>3.8265238995277199E-4</v>
      </c>
      <c r="J776" s="98">
        <v>0</v>
      </c>
      <c r="K776" s="98">
        <v>0</v>
      </c>
      <c r="L776" s="103">
        <f t="shared" si="37"/>
        <v>0</v>
      </c>
      <c r="M776" s="98">
        <v>0</v>
      </c>
      <c r="N776" s="99"/>
    </row>
    <row r="777" spans="1:14" ht="26" x14ac:dyDescent="0.3">
      <c r="A777" s="95">
        <f t="shared" si="38"/>
        <v>773</v>
      </c>
      <c r="B777" s="95" t="s">
        <v>214</v>
      </c>
      <c r="C777" s="99" t="s">
        <v>1607</v>
      </c>
      <c r="D777" s="96">
        <v>43509</v>
      </c>
      <c r="E777" s="104">
        <v>78471</v>
      </c>
      <c r="F777" s="104">
        <v>78471</v>
      </c>
      <c r="G777" s="104">
        <v>0</v>
      </c>
      <c r="H777" s="86" t="s">
        <v>840</v>
      </c>
      <c r="I777" s="97">
        <f t="shared" si="36"/>
        <v>1.9000054222735165E-4</v>
      </c>
      <c r="J777" s="98">
        <v>0</v>
      </c>
      <c r="K777" s="98">
        <v>0</v>
      </c>
      <c r="L777" s="103">
        <f t="shared" si="37"/>
        <v>0</v>
      </c>
      <c r="M777" s="98">
        <v>0</v>
      </c>
      <c r="N777" s="99"/>
    </row>
    <row r="778" spans="1:14" ht="26" x14ac:dyDescent="0.3">
      <c r="A778" s="95">
        <f t="shared" si="38"/>
        <v>774</v>
      </c>
      <c r="B778" s="95" t="s">
        <v>214</v>
      </c>
      <c r="C778" s="99" t="s">
        <v>1608</v>
      </c>
      <c r="D778" s="96">
        <v>43509</v>
      </c>
      <c r="E778" s="104">
        <v>976013</v>
      </c>
      <c r="F778" s="104">
        <v>973878.79</v>
      </c>
      <c r="G778" s="104">
        <v>25961.599999999999</v>
      </c>
      <c r="H778" s="86" t="s">
        <v>840</v>
      </c>
      <c r="I778" s="97">
        <f t="shared" si="36"/>
        <v>2.3580367035429283E-3</v>
      </c>
      <c r="J778" s="98">
        <v>0</v>
      </c>
      <c r="K778" s="98">
        <v>0</v>
      </c>
      <c r="L778" s="103">
        <f t="shared" si="37"/>
        <v>2134.2099999999627</v>
      </c>
      <c r="M778" s="98">
        <v>0</v>
      </c>
      <c r="N778" s="99"/>
    </row>
    <row r="779" spans="1:14" ht="26" x14ac:dyDescent="0.3">
      <c r="A779" s="95">
        <f t="shared" si="38"/>
        <v>775</v>
      </c>
      <c r="B779" s="95" t="s">
        <v>214</v>
      </c>
      <c r="C779" s="99" t="s">
        <v>1609</v>
      </c>
      <c r="D779" s="96">
        <v>43509</v>
      </c>
      <c r="E779" s="104">
        <v>228855</v>
      </c>
      <c r="F779" s="104">
        <v>228855</v>
      </c>
      <c r="G779" s="104">
        <v>13269.166666666666</v>
      </c>
      <c r="H779" s="86" t="s">
        <v>840</v>
      </c>
      <c r="I779" s="97">
        <f t="shared" si="36"/>
        <v>5.5412284909636125E-4</v>
      </c>
      <c r="J779" s="98">
        <v>0</v>
      </c>
      <c r="K779" s="98">
        <v>0</v>
      </c>
      <c r="L779" s="103">
        <f t="shared" si="37"/>
        <v>0</v>
      </c>
      <c r="M779" s="98">
        <v>0</v>
      </c>
      <c r="N779" s="99"/>
    </row>
    <row r="780" spans="1:14" ht="26" x14ac:dyDescent="0.3">
      <c r="A780" s="95">
        <f t="shared" si="38"/>
        <v>776</v>
      </c>
      <c r="B780" s="95" t="s">
        <v>214</v>
      </c>
      <c r="C780" s="99" t="s">
        <v>1610</v>
      </c>
      <c r="D780" s="96">
        <v>43509</v>
      </c>
      <c r="E780" s="104">
        <v>215371</v>
      </c>
      <c r="F780" s="104">
        <v>215371</v>
      </c>
      <c r="G780" s="104">
        <v>0</v>
      </c>
      <c r="H780" s="86" t="s">
        <v>840</v>
      </c>
      <c r="I780" s="97">
        <f t="shared" si="36"/>
        <v>5.2147426157493789E-4</v>
      </c>
      <c r="J780" s="98">
        <v>0</v>
      </c>
      <c r="K780" s="98">
        <v>0</v>
      </c>
      <c r="L780" s="103">
        <f t="shared" si="37"/>
        <v>0</v>
      </c>
      <c r="M780" s="98">
        <v>0</v>
      </c>
      <c r="N780" s="99"/>
    </row>
    <row r="781" spans="1:14" ht="26" x14ac:dyDescent="0.3">
      <c r="A781" s="95">
        <f t="shared" si="38"/>
        <v>777</v>
      </c>
      <c r="B781" s="95" t="s">
        <v>214</v>
      </c>
      <c r="C781" s="99" t="s">
        <v>1611</v>
      </c>
      <c r="D781" s="96">
        <v>43509</v>
      </c>
      <c r="E781" s="104">
        <v>17803</v>
      </c>
      <c r="F781" s="104">
        <v>17803</v>
      </c>
      <c r="G781" s="104">
        <v>0</v>
      </c>
      <c r="H781" s="86" t="s">
        <v>840</v>
      </c>
      <c r="I781" s="97">
        <f t="shared" si="36"/>
        <v>4.3106111216545491E-5</v>
      </c>
      <c r="J781" s="98">
        <v>0</v>
      </c>
      <c r="K781" s="98">
        <v>0</v>
      </c>
      <c r="L781" s="103">
        <f t="shared" si="37"/>
        <v>0</v>
      </c>
      <c r="M781" s="98">
        <v>0</v>
      </c>
      <c r="N781" s="99"/>
    </row>
    <row r="782" spans="1:14" ht="26" x14ac:dyDescent="0.3">
      <c r="A782" s="95">
        <f t="shared" si="38"/>
        <v>778</v>
      </c>
      <c r="B782" s="95" t="s">
        <v>214</v>
      </c>
      <c r="C782" s="99" t="s">
        <v>1612</v>
      </c>
      <c r="D782" s="96">
        <v>43509</v>
      </c>
      <c r="E782" s="104">
        <v>13549</v>
      </c>
      <c r="F782" s="104">
        <v>13549</v>
      </c>
      <c r="G782" s="104">
        <v>0</v>
      </c>
      <c r="H782" s="86" t="s">
        <v>840</v>
      </c>
      <c r="I782" s="97">
        <f t="shared" si="36"/>
        <v>3.2805970952815533E-5</v>
      </c>
      <c r="J782" s="98">
        <v>0</v>
      </c>
      <c r="K782" s="98">
        <v>0</v>
      </c>
      <c r="L782" s="103">
        <f t="shared" si="37"/>
        <v>0</v>
      </c>
      <c r="M782" s="98">
        <v>0</v>
      </c>
      <c r="N782" s="99"/>
    </row>
    <row r="783" spans="1:14" ht="26" x14ac:dyDescent="0.3">
      <c r="A783" s="95">
        <f t="shared" si="38"/>
        <v>779</v>
      </c>
      <c r="B783" s="95" t="s">
        <v>214</v>
      </c>
      <c r="C783" s="99" t="s">
        <v>1613</v>
      </c>
      <c r="D783" s="96">
        <v>43509</v>
      </c>
      <c r="E783" s="104">
        <v>13845</v>
      </c>
      <c r="F783" s="104">
        <v>13845</v>
      </c>
      <c r="G783" s="104">
        <v>0</v>
      </c>
      <c r="H783" s="86" t="s">
        <v>840</v>
      </c>
      <c r="I783" s="97">
        <f t="shared" si="36"/>
        <v>3.3522670886540043E-5</v>
      </c>
      <c r="J783" s="98">
        <v>0</v>
      </c>
      <c r="K783" s="98">
        <v>0</v>
      </c>
      <c r="L783" s="103">
        <f t="shared" si="37"/>
        <v>0</v>
      </c>
      <c r="M783" s="98">
        <v>0</v>
      </c>
      <c r="N783" s="99"/>
    </row>
    <row r="784" spans="1:14" ht="26" x14ac:dyDescent="0.3">
      <c r="A784" s="95">
        <f t="shared" si="38"/>
        <v>780</v>
      </c>
      <c r="B784" s="95" t="s">
        <v>214</v>
      </c>
      <c r="C784" s="99" t="s">
        <v>1614</v>
      </c>
      <c r="D784" s="96">
        <v>43509</v>
      </c>
      <c r="E784" s="104">
        <v>191660</v>
      </c>
      <c r="F784" s="104">
        <v>191660</v>
      </c>
      <c r="G784" s="104">
        <v>0</v>
      </c>
      <c r="H784" s="86" t="s">
        <v>840</v>
      </c>
      <c r="I784" s="97">
        <f t="shared" si="36"/>
        <v>4.6406320708662077E-4</v>
      </c>
      <c r="J784" s="98">
        <v>0</v>
      </c>
      <c r="K784" s="98">
        <v>0</v>
      </c>
      <c r="L784" s="103">
        <f t="shared" si="37"/>
        <v>0</v>
      </c>
      <c r="M784" s="98">
        <v>0</v>
      </c>
      <c r="N784" s="99"/>
    </row>
    <row r="785" spans="1:14" ht="26" x14ac:dyDescent="0.3">
      <c r="A785" s="95">
        <f t="shared" si="38"/>
        <v>781</v>
      </c>
      <c r="B785" s="95" t="s">
        <v>214</v>
      </c>
      <c r="C785" s="99" t="s">
        <v>1615</v>
      </c>
      <c r="D785" s="96">
        <v>43509</v>
      </c>
      <c r="E785" s="104">
        <v>180115</v>
      </c>
      <c r="F785" s="104">
        <v>180115</v>
      </c>
      <c r="G785" s="104">
        <v>0</v>
      </c>
      <c r="H785" s="86" t="s">
        <v>840</v>
      </c>
      <c r="I785" s="97">
        <f t="shared" si="36"/>
        <v>4.3610948838780492E-4</v>
      </c>
      <c r="J785" s="98">
        <v>0</v>
      </c>
      <c r="K785" s="98">
        <v>0</v>
      </c>
      <c r="L785" s="103">
        <f t="shared" si="37"/>
        <v>0</v>
      </c>
      <c r="M785" s="98">
        <v>0</v>
      </c>
      <c r="N785" s="99"/>
    </row>
    <row r="786" spans="1:14" ht="26" x14ac:dyDescent="0.3">
      <c r="A786" s="95">
        <f t="shared" si="38"/>
        <v>782</v>
      </c>
      <c r="B786" s="95" t="s">
        <v>214</v>
      </c>
      <c r="C786" s="99" t="s">
        <v>1616</v>
      </c>
      <c r="D786" s="96">
        <v>43509</v>
      </c>
      <c r="E786" s="104">
        <v>89347</v>
      </c>
      <c r="F786" s="104">
        <v>89347</v>
      </c>
      <c r="G786" s="104">
        <v>0</v>
      </c>
      <c r="H786" s="86" t="s">
        <v>840</v>
      </c>
      <c r="I786" s="97">
        <f t="shared" si="36"/>
        <v>2.1633442222460765E-4</v>
      </c>
      <c r="J786" s="98">
        <v>0</v>
      </c>
      <c r="K786" s="98">
        <v>0</v>
      </c>
      <c r="L786" s="103">
        <f t="shared" si="37"/>
        <v>0</v>
      </c>
      <c r="M786" s="98">
        <v>0</v>
      </c>
      <c r="N786" s="99"/>
    </row>
    <row r="787" spans="1:14" ht="26" x14ac:dyDescent="0.3">
      <c r="A787" s="95">
        <f t="shared" si="38"/>
        <v>783</v>
      </c>
      <c r="B787" s="95" t="s">
        <v>214</v>
      </c>
      <c r="C787" s="99" t="s">
        <v>1617</v>
      </c>
      <c r="D787" s="96">
        <v>43509</v>
      </c>
      <c r="E787" s="104">
        <v>353293</v>
      </c>
      <c r="F787" s="104">
        <v>353293</v>
      </c>
      <c r="G787" s="104">
        <v>14232.75</v>
      </c>
      <c r="H787" s="86" t="s">
        <v>840</v>
      </c>
      <c r="I787" s="97">
        <f t="shared" si="36"/>
        <v>8.5542253272072159E-4</v>
      </c>
      <c r="J787" s="98">
        <v>0</v>
      </c>
      <c r="K787" s="98">
        <v>0</v>
      </c>
      <c r="L787" s="103">
        <f t="shared" si="37"/>
        <v>0</v>
      </c>
      <c r="M787" s="98">
        <v>0</v>
      </c>
      <c r="N787" s="99"/>
    </row>
    <row r="788" spans="1:14" ht="26" x14ac:dyDescent="0.3">
      <c r="A788" s="95">
        <f t="shared" si="38"/>
        <v>784</v>
      </c>
      <c r="B788" s="95" t="s">
        <v>214</v>
      </c>
      <c r="C788" s="99" t="s">
        <v>1618</v>
      </c>
      <c r="D788" s="96">
        <v>43509</v>
      </c>
      <c r="E788" s="104">
        <v>319145</v>
      </c>
      <c r="F788" s="104">
        <v>319145</v>
      </c>
      <c r="G788" s="104">
        <v>15778.8</v>
      </c>
      <c r="H788" s="86" t="s">
        <v>840</v>
      </c>
      <c r="I788" s="97">
        <f t="shared" si="36"/>
        <v>7.7274054171793587E-4</v>
      </c>
      <c r="J788" s="98">
        <v>0</v>
      </c>
      <c r="K788" s="98">
        <v>0</v>
      </c>
      <c r="L788" s="103">
        <f t="shared" si="37"/>
        <v>0</v>
      </c>
      <c r="M788" s="98">
        <v>0</v>
      </c>
      <c r="N788" s="99"/>
    </row>
    <row r="789" spans="1:14" ht="26" x14ac:dyDescent="0.3">
      <c r="A789" s="95">
        <f t="shared" si="38"/>
        <v>785</v>
      </c>
      <c r="B789" s="95" t="s">
        <v>214</v>
      </c>
      <c r="C789" s="99" t="s">
        <v>1619</v>
      </c>
      <c r="D789" s="96">
        <v>43509</v>
      </c>
      <c r="E789" s="104">
        <v>3840</v>
      </c>
      <c r="F789" s="104">
        <v>3840</v>
      </c>
      <c r="G789" s="104">
        <v>0</v>
      </c>
      <c r="H789" s="86" t="s">
        <v>840</v>
      </c>
      <c r="I789" s="97">
        <f t="shared" si="36"/>
        <v>9.2977288699396005E-6</v>
      </c>
      <c r="J789" s="98">
        <v>0</v>
      </c>
      <c r="K789" s="98">
        <v>0</v>
      </c>
      <c r="L789" s="103">
        <f t="shared" si="37"/>
        <v>0</v>
      </c>
      <c r="M789" s="98">
        <v>0</v>
      </c>
      <c r="N789" s="99"/>
    </row>
    <row r="790" spans="1:14" ht="26" x14ac:dyDescent="0.3">
      <c r="A790" s="95">
        <f t="shared" si="38"/>
        <v>786</v>
      </c>
      <c r="B790" s="95" t="s">
        <v>214</v>
      </c>
      <c r="C790" s="99" t="s">
        <v>1620</v>
      </c>
      <c r="D790" s="96">
        <v>43509</v>
      </c>
      <c r="E790" s="104">
        <v>886711</v>
      </c>
      <c r="F790" s="104">
        <v>886711</v>
      </c>
      <c r="G790" s="104">
        <v>23085.599999999999</v>
      </c>
      <c r="H790" s="86" t="s">
        <v>840</v>
      </c>
      <c r="I790" s="97">
        <f t="shared" si="36"/>
        <v>2.146978766664847E-3</v>
      </c>
      <c r="J790" s="98">
        <v>0</v>
      </c>
      <c r="K790" s="98">
        <v>0</v>
      </c>
      <c r="L790" s="103">
        <f t="shared" si="37"/>
        <v>0</v>
      </c>
      <c r="M790" s="98">
        <v>0</v>
      </c>
      <c r="N790" s="99"/>
    </row>
    <row r="791" spans="1:14" ht="26" x14ac:dyDescent="0.3">
      <c r="A791" s="95">
        <f t="shared" si="38"/>
        <v>787</v>
      </c>
      <c r="B791" s="95" t="s">
        <v>214</v>
      </c>
      <c r="C791" s="99" t="s">
        <v>1621</v>
      </c>
      <c r="D791" s="96">
        <v>43509</v>
      </c>
      <c r="E791" s="104">
        <v>21174</v>
      </c>
      <c r="F791" s="104">
        <v>21174</v>
      </c>
      <c r="G791" s="104">
        <v>0</v>
      </c>
      <c r="H791" s="86" t="s">
        <v>840</v>
      </c>
      <c r="I791" s="97">
        <f t="shared" si="36"/>
        <v>5.1268258096901325E-5</v>
      </c>
      <c r="J791" s="98">
        <v>0</v>
      </c>
      <c r="K791" s="98">
        <v>0</v>
      </c>
      <c r="L791" s="103">
        <f t="shared" si="37"/>
        <v>0</v>
      </c>
      <c r="M791" s="98">
        <v>0</v>
      </c>
      <c r="N791" s="99"/>
    </row>
    <row r="792" spans="1:14" ht="26" x14ac:dyDescent="0.3">
      <c r="A792" s="95">
        <f t="shared" si="38"/>
        <v>788</v>
      </c>
      <c r="B792" s="95" t="s">
        <v>214</v>
      </c>
      <c r="C792" s="99" t="s">
        <v>1622</v>
      </c>
      <c r="D792" s="96">
        <v>43509</v>
      </c>
      <c r="E792" s="104">
        <v>119315</v>
      </c>
      <c r="F792" s="104">
        <v>119315</v>
      </c>
      <c r="G792" s="104">
        <v>0</v>
      </c>
      <c r="H792" s="86" t="s">
        <v>840</v>
      </c>
      <c r="I792" s="97">
        <f t="shared" si="36"/>
        <v>2.8889544794709462E-4</v>
      </c>
      <c r="J792" s="98">
        <v>0</v>
      </c>
      <c r="K792" s="98">
        <v>0</v>
      </c>
      <c r="L792" s="103">
        <f t="shared" si="37"/>
        <v>0</v>
      </c>
      <c r="M792" s="98">
        <v>0</v>
      </c>
      <c r="N792" s="99"/>
    </row>
    <row r="793" spans="1:14" ht="26" x14ac:dyDescent="0.3">
      <c r="A793" s="95">
        <f t="shared" si="38"/>
        <v>789</v>
      </c>
      <c r="B793" s="95" t="s">
        <v>214</v>
      </c>
      <c r="C793" s="99" t="s">
        <v>1623</v>
      </c>
      <c r="D793" s="96">
        <v>43509</v>
      </c>
      <c r="E793" s="104">
        <v>673927</v>
      </c>
      <c r="F793" s="104">
        <v>673927</v>
      </c>
      <c r="G793" s="104">
        <v>21807.666666666668</v>
      </c>
      <c r="H793" s="86" t="s">
        <v>840</v>
      </c>
      <c r="I793" s="97">
        <f t="shared" si="36"/>
        <v>1.6317683656593188E-3</v>
      </c>
      <c r="J793" s="98">
        <v>0</v>
      </c>
      <c r="K793" s="98">
        <v>0</v>
      </c>
      <c r="L793" s="103">
        <f t="shared" si="37"/>
        <v>0</v>
      </c>
      <c r="M793" s="98">
        <v>0</v>
      </c>
      <c r="N793" s="99"/>
    </row>
    <row r="794" spans="1:14" ht="26" x14ac:dyDescent="0.3">
      <c r="A794" s="95">
        <f t="shared" si="38"/>
        <v>790</v>
      </c>
      <c r="B794" s="95" t="s">
        <v>214</v>
      </c>
      <c r="C794" s="99" t="s">
        <v>1624</v>
      </c>
      <c r="D794" s="96">
        <v>43509</v>
      </c>
      <c r="E794" s="104">
        <v>21353</v>
      </c>
      <c r="F794" s="104">
        <v>21353</v>
      </c>
      <c r="G794" s="104">
        <v>0</v>
      </c>
      <c r="H794" s="86" t="s">
        <v>840</v>
      </c>
      <c r="I794" s="97">
        <f t="shared" si="36"/>
        <v>5.1701667854119865E-5</v>
      </c>
      <c r="J794" s="98">
        <v>0</v>
      </c>
      <c r="K794" s="98">
        <v>0</v>
      </c>
      <c r="L794" s="103">
        <f t="shared" si="37"/>
        <v>0</v>
      </c>
      <c r="M794" s="98">
        <v>0</v>
      </c>
      <c r="N794" s="99"/>
    </row>
    <row r="795" spans="1:14" ht="26" x14ac:dyDescent="0.3">
      <c r="A795" s="95">
        <f t="shared" si="38"/>
        <v>791</v>
      </c>
      <c r="B795" s="95" t="s">
        <v>214</v>
      </c>
      <c r="C795" s="99" t="s">
        <v>1625</v>
      </c>
      <c r="D795" s="96">
        <v>43509</v>
      </c>
      <c r="E795" s="104">
        <v>2832</v>
      </c>
      <c r="F795" s="104">
        <v>2832</v>
      </c>
      <c r="G795" s="104">
        <v>0</v>
      </c>
      <c r="H795" s="86" t="s">
        <v>840</v>
      </c>
      <c r="I795" s="97">
        <f t="shared" si="36"/>
        <v>6.8570750415804551E-6</v>
      </c>
      <c r="J795" s="98">
        <v>0</v>
      </c>
      <c r="K795" s="98">
        <v>0</v>
      </c>
      <c r="L795" s="103">
        <f t="shared" si="37"/>
        <v>0</v>
      </c>
      <c r="M795" s="98">
        <v>0</v>
      </c>
      <c r="N795" s="99"/>
    </row>
    <row r="796" spans="1:14" ht="26" x14ac:dyDescent="0.3">
      <c r="A796" s="95">
        <f t="shared" si="38"/>
        <v>792</v>
      </c>
      <c r="B796" s="95" t="s">
        <v>214</v>
      </c>
      <c r="C796" s="99" t="s">
        <v>1626</v>
      </c>
      <c r="D796" s="96">
        <v>43509</v>
      </c>
      <c r="E796" s="104">
        <v>5059</v>
      </c>
      <c r="F796" s="104">
        <v>5059</v>
      </c>
      <c r="G796" s="104">
        <v>0</v>
      </c>
      <c r="H796" s="86" t="s">
        <v>840</v>
      </c>
      <c r="I796" s="97">
        <f t="shared" si="36"/>
        <v>1.2249273529433447E-5</v>
      </c>
      <c r="J796" s="98">
        <v>0</v>
      </c>
      <c r="K796" s="98">
        <v>0</v>
      </c>
      <c r="L796" s="103">
        <f t="shared" si="37"/>
        <v>0</v>
      </c>
      <c r="M796" s="98">
        <v>0</v>
      </c>
      <c r="N796" s="99"/>
    </row>
    <row r="797" spans="1:14" ht="26" x14ac:dyDescent="0.3">
      <c r="A797" s="95">
        <f t="shared" si="38"/>
        <v>793</v>
      </c>
      <c r="B797" s="95" t="s">
        <v>214</v>
      </c>
      <c r="C797" s="99" t="s">
        <v>1627</v>
      </c>
      <c r="D797" s="96">
        <v>43509</v>
      </c>
      <c r="E797" s="104">
        <v>6746</v>
      </c>
      <c r="F797" s="104">
        <v>6746</v>
      </c>
      <c r="G797" s="104">
        <v>0</v>
      </c>
      <c r="H797" s="86" t="s">
        <v>840</v>
      </c>
      <c r="I797" s="97">
        <f t="shared" si="36"/>
        <v>1.6333978894951183E-5</v>
      </c>
      <c r="J797" s="98">
        <v>0</v>
      </c>
      <c r="K797" s="98">
        <v>0</v>
      </c>
      <c r="L797" s="103">
        <f t="shared" si="37"/>
        <v>0</v>
      </c>
      <c r="M797" s="98">
        <v>0</v>
      </c>
      <c r="N797" s="99"/>
    </row>
    <row r="798" spans="1:14" ht="26" x14ac:dyDescent="0.3">
      <c r="A798" s="95">
        <f t="shared" si="38"/>
        <v>794</v>
      </c>
      <c r="B798" s="95" t="s">
        <v>214</v>
      </c>
      <c r="C798" s="99" t="s">
        <v>1628</v>
      </c>
      <c r="D798" s="96">
        <v>43509</v>
      </c>
      <c r="E798" s="104">
        <v>7596</v>
      </c>
      <c r="F798" s="104">
        <v>7596</v>
      </c>
      <c r="G798" s="104">
        <v>0</v>
      </c>
      <c r="H798" s="86" t="s">
        <v>840</v>
      </c>
      <c r="I798" s="97">
        <f t="shared" si="36"/>
        <v>1.8392069920849271E-5</v>
      </c>
      <c r="J798" s="98">
        <v>0</v>
      </c>
      <c r="K798" s="98">
        <v>0</v>
      </c>
      <c r="L798" s="103">
        <f t="shared" si="37"/>
        <v>0</v>
      </c>
      <c r="M798" s="98">
        <v>0</v>
      </c>
      <c r="N798" s="99"/>
    </row>
    <row r="799" spans="1:14" ht="26" x14ac:dyDescent="0.3">
      <c r="A799" s="95">
        <f t="shared" si="38"/>
        <v>795</v>
      </c>
      <c r="B799" s="95" t="s">
        <v>214</v>
      </c>
      <c r="C799" s="99" t="s">
        <v>1629</v>
      </c>
      <c r="D799" s="96">
        <v>43509</v>
      </c>
      <c r="E799" s="104">
        <v>20135</v>
      </c>
      <c r="F799" s="104">
        <v>20135</v>
      </c>
      <c r="G799" s="104">
        <v>0</v>
      </c>
      <c r="H799" s="86" t="s">
        <v>840</v>
      </c>
      <c r="I799" s="97">
        <f t="shared" si="36"/>
        <v>4.8752544478185896E-5</v>
      </c>
      <c r="J799" s="98">
        <v>0</v>
      </c>
      <c r="K799" s="98">
        <v>0</v>
      </c>
      <c r="L799" s="103">
        <f t="shared" si="37"/>
        <v>0</v>
      </c>
      <c r="M799" s="98">
        <v>0</v>
      </c>
      <c r="N799" s="99"/>
    </row>
    <row r="800" spans="1:14" ht="26" x14ac:dyDescent="0.3">
      <c r="A800" s="95">
        <f t="shared" si="38"/>
        <v>796</v>
      </c>
      <c r="B800" s="95" t="s">
        <v>214</v>
      </c>
      <c r="C800" s="99" t="s">
        <v>1630</v>
      </c>
      <c r="D800" s="96">
        <v>43509</v>
      </c>
      <c r="E800" s="104">
        <v>21525</v>
      </c>
      <c r="F800" s="104">
        <v>21525</v>
      </c>
      <c r="G800" s="104">
        <v>0</v>
      </c>
      <c r="H800" s="86" t="s">
        <v>840</v>
      </c>
      <c r="I800" s="97">
        <f t="shared" si="36"/>
        <v>5.211812862641924E-5</v>
      </c>
      <c r="J800" s="98">
        <v>0</v>
      </c>
      <c r="K800" s="98">
        <v>0</v>
      </c>
      <c r="L800" s="103">
        <f t="shared" si="37"/>
        <v>0</v>
      </c>
      <c r="M800" s="98">
        <v>0</v>
      </c>
      <c r="N800" s="99"/>
    </row>
    <row r="801" spans="1:14" ht="26" x14ac:dyDescent="0.3">
      <c r="A801" s="95">
        <f t="shared" si="38"/>
        <v>797</v>
      </c>
      <c r="B801" s="95" t="s">
        <v>214</v>
      </c>
      <c r="C801" s="99" t="s">
        <v>1631</v>
      </c>
      <c r="D801" s="96">
        <v>43509</v>
      </c>
      <c r="E801" s="104">
        <v>12351</v>
      </c>
      <c r="F801" s="104">
        <v>12351</v>
      </c>
      <c r="G801" s="104">
        <v>0</v>
      </c>
      <c r="H801" s="86" t="s">
        <v>840</v>
      </c>
      <c r="I801" s="97">
        <f t="shared" si="36"/>
        <v>2.9905273248079165E-5</v>
      </c>
      <c r="J801" s="98">
        <v>0</v>
      </c>
      <c r="K801" s="98">
        <v>0</v>
      </c>
      <c r="L801" s="103">
        <f t="shared" si="37"/>
        <v>0</v>
      </c>
      <c r="M801" s="98">
        <v>0</v>
      </c>
      <c r="N801" s="99"/>
    </row>
    <row r="802" spans="1:14" ht="26" x14ac:dyDescent="0.3">
      <c r="A802" s="95">
        <f t="shared" si="38"/>
        <v>798</v>
      </c>
      <c r="B802" s="95" t="s">
        <v>214</v>
      </c>
      <c r="C802" s="99" t="s">
        <v>1632</v>
      </c>
      <c r="D802" s="96">
        <v>43509</v>
      </c>
      <c r="E802" s="104">
        <v>434</v>
      </c>
      <c r="F802" s="104">
        <v>434</v>
      </c>
      <c r="G802" s="104">
        <v>0</v>
      </c>
      <c r="H802" s="86" t="s">
        <v>840</v>
      </c>
      <c r="I802" s="97">
        <f t="shared" si="36"/>
        <v>1.0508370649879652E-6</v>
      </c>
      <c r="J802" s="98">
        <v>0</v>
      </c>
      <c r="K802" s="98">
        <v>0</v>
      </c>
      <c r="L802" s="103">
        <f t="shared" si="37"/>
        <v>0</v>
      </c>
      <c r="M802" s="98">
        <v>0</v>
      </c>
      <c r="N802" s="99"/>
    </row>
    <row r="803" spans="1:14" ht="26" x14ac:dyDescent="0.3">
      <c r="A803" s="95">
        <f t="shared" si="38"/>
        <v>799</v>
      </c>
      <c r="B803" s="95" t="s">
        <v>214</v>
      </c>
      <c r="C803" s="99" t="s">
        <v>1633</v>
      </c>
      <c r="D803" s="96">
        <v>43509</v>
      </c>
      <c r="E803" s="104">
        <v>31982</v>
      </c>
      <c r="F803" s="104">
        <v>31982</v>
      </c>
      <c r="G803" s="104">
        <v>0</v>
      </c>
      <c r="H803" s="86" t="s">
        <v>840</v>
      </c>
      <c r="I803" s="97">
        <f t="shared" si="36"/>
        <v>7.7437490812085484E-5</v>
      </c>
      <c r="J803" s="98">
        <v>0</v>
      </c>
      <c r="K803" s="98">
        <v>0</v>
      </c>
      <c r="L803" s="103">
        <f t="shared" si="37"/>
        <v>0</v>
      </c>
      <c r="M803" s="98">
        <v>0</v>
      </c>
      <c r="N803" s="99"/>
    </row>
    <row r="804" spans="1:14" ht="26" x14ac:dyDescent="0.3">
      <c r="A804" s="95">
        <f t="shared" si="38"/>
        <v>800</v>
      </c>
      <c r="B804" s="95" t="s">
        <v>214</v>
      </c>
      <c r="C804" s="99" t="s">
        <v>1634</v>
      </c>
      <c r="D804" s="96">
        <v>43509</v>
      </c>
      <c r="E804" s="104">
        <v>743326.23440860212</v>
      </c>
      <c r="F804" s="104">
        <v>743326.23440860212</v>
      </c>
      <c r="G804" s="104">
        <v>12865.4</v>
      </c>
      <c r="H804" s="86" t="s">
        <v>840</v>
      </c>
      <c r="I804" s="97">
        <f t="shared" si="36"/>
        <v>1.7998035910011328E-3</v>
      </c>
      <c r="J804" s="98">
        <v>0</v>
      </c>
      <c r="K804" s="98">
        <v>0</v>
      </c>
      <c r="L804" s="103">
        <f t="shared" si="37"/>
        <v>0</v>
      </c>
      <c r="M804" s="98">
        <v>0</v>
      </c>
      <c r="N804" s="99"/>
    </row>
    <row r="805" spans="1:14" ht="26" x14ac:dyDescent="0.3">
      <c r="A805" s="95">
        <f t="shared" si="38"/>
        <v>801</v>
      </c>
      <c r="B805" s="95" t="s">
        <v>214</v>
      </c>
      <c r="C805" s="99" t="s">
        <v>1635</v>
      </c>
      <c r="D805" s="96">
        <v>43509</v>
      </c>
      <c r="E805" s="104">
        <v>345394.92307692306</v>
      </c>
      <c r="F805" s="104">
        <v>307317.6765</v>
      </c>
      <c r="G805" s="104">
        <v>0</v>
      </c>
      <c r="H805" s="86" t="s">
        <v>840</v>
      </c>
      <c r="I805" s="97">
        <f t="shared" si="36"/>
        <v>7.4410323777000223E-4</v>
      </c>
      <c r="J805" s="98">
        <v>0</v>
      </c>
      <c r="K805" s="98">
        <v>0</v>
      </c>
      <c r="L805" s="103">
        <f t="shared" si="37"/>
        <v>38077.246576923062</v>
      </c>
      <c r="M805" s="98">
        <v>0</v>
      </c>
      <c r="N805" s="99"/>
    </row>
    <row r="806" spans="1:14" ht="26" x14ac:dyDescent="0.3">
      <c r="A806" s="95">
        <f t="shared" si="38"/>
        <v>802</v>
      </c>
      <c r="B806" s="95" t="s">
        <v>214</v>
      </c>
      <c r="C806" s="99" t="s">
        <v>1636</v>
      </c>
      <c r="D806" s="96">
        <v>43509</v>
      </c>
      <c r="E806" s="104">
        <v>407510</v>
      </c>
      <c r="F806" s="104">
        <v>407510</v>
      </c>
      <c r="G806" s="104">
        <v>0</v>
      </c>
      <c r="H806" s="86" t="s">
        <v>840</v>
      </c>
      <c r="I806" s="97">
        <f t="shared" si="36"/>
        <v>9.8669726348674124E-4</v>
      </c>
      <c r="J806" s="98">
        <v>0</v>
      </c>
      <c r="K806" s="98">
        <v>0</v>
      </c>
      <c r="L806" s="103">
        <f t="shared" si="37"/>
        <v>0</v>
      </c>
      <c r="M806" s="98">
        <v>0</v>
      </c>
      <c r="N806" s="99"/>
    </row>
    <row r="807" spans="1:14" ht="26" x14ac:dyDescent="0.3">
      <c r="A807" s="95">
        <f t="shared" si="38"/>
        <v>803</v>
      </c>
      <c r="B807" s="95" t="s">
        <v>214</v>
      </c>
      <c r="C807" s="99" t="s">
        <v>1637</v>
      </c>
      <c r="D807" s="96">
        <v>43509</v>
      </c>
      <c r="E807" s="104">
        <v>110065.53846153847</v>
      </c>
      <c r="F807" s="104">
        <v>78479</v>
      </c>
      <c r="G807" s="104">
        <v>0</v>
      </c>
      <c r="H807" s="86" t="s">
        <v>840</v>
      </c>
      <c r="I807" s="97">
        <f t="shared" si="36"/>
        <v>1.900199124958307E-4</v>
      </c>
      <c r="J807" s="98">
        <v>0</v>
      </c>
      <c r="K807" s="98">
        <v>0</v>
      </c>
      <c r="L807" s="103">
        <f t="shared" si="37"/>
        <v>31586.538461538468</v>
      </c>
      <c r="M807" s="98">
        <v>0</v>
      </c>
      <c r="N807" s="99"/>
    </row>
    <row r="808" spans="1:14" ht="26" x14ac:dyDescent="0.3">
      <c r="A808" s="95">
        <f t="shared" si="38"/>
        <v>804</v>
      </c>
      <c r="B808" s="95" t="s">
        <v>214</v>
      </c>
      <c r="C808" s="99" t="s">
        <v>1638</v>
      </c>
      <c r="D808" s="96">
        <v>43509</v>
      </c>
      <c r="E808" s="104">
        <v>217164</v>
      </c>
      <c r="F808" s="104">
        <v>217164</v>
      </c>
      <c r="G808" s="104">
        <v>0</v>
      </c>
      <c r="H808" s="86" t="s">
        <v>840</v>
      </c>
      <c r="I808" s="97">
        <f t="shared" si="36"/>
        <v>5.2581562299780287E-4</v>
      </c>
      <c r="J808" s="98">
        <v>0</v>
      </c>
      <c r="K808" s="98">
        <v>0</v>
      </c>
      <c r="L808" s="103">
        <f t="shared" si="37"/>
        <v>0</v>
      </c>
      <c r="M808" s="98">
        <v>0</v>
      </c>
      <c r="N808" s="99"/>
    </row>
    <row r="809" spans="1:14" ht="26" x14ac:dyDescent="0.3">
      <c r="A809" s="95">
        <f t="shared" si="38"/>
        <v>805</v>
      </c>
      <c r="B809" s="95" t="s">
        <v>214</v>
      </c>
      <c r="C809" s="99" t="s">
        <v>1639</v>
      </c>
      <c r="D809" s="96">
        <v>43509</v>
      </c>
      <c r="E809" s="104">
        <v>789219</v>
      </c>
      <c r="F809" s="104">
        <v>789219</v>
      </c>
      <c r="G809" s="104">
        <v>16802.222222222223</v>
      </c>
      <c r="H809" s="86" t="s">
        <v>840</v>
      </c>
      <c r="I809" s="97">
        <f t="shared" si="36"/>
        <v>1.9109229898450159E-3</v>
      </c>
      <c r="J809" s="98">
        <v>0</v>
      </c>
      <c r="K809" s="98">
        <v>0</v>
      </c>
      <c r="L809" s="103">
        <f t="shared" si="37"/>
        <v>0</v>
      </c>
      <c r="M809" s="98">
        <v>0</v>
      </c>
      <c r="N809" s="99"/>
    </row>
    <row r="810" spans="1:14" ht="26" x14ac:dyDescent="0.3">
      <c r="A810" s="95">
        <f t="shared" si="38"/>
        <v>806</v>
      </c>
      <c r="B810" s="95" t="s">
        <v>214</v>
      </c>
      <c r="C810" s="99" t="s">
        <v>1640</v>
      </c>
      <c r="D810" s="96">
        <v>43509</v>
      </c>
      <c r="E810" s="104">
        <v>154917</v>
      </c>
      <c r="F810" s="104">
        <v>154917</v>
      </c>
      <c r="G810" s="104">
        <v>5537.25</v>
      </c>
      <c r="H810" s="86" t="s">
        <v>840</v>
      </c>
      <c r="I810" s="97">
        <f t="shared" si="36"/>
        <v>3.750979852459461E-4</v>
      </c>
      <c r="J810" s="98">
        <v>0</v>
      </c>
      <c r="K810" s="98">
        <v>0</v>
      </c>
      <c r="L810" s="103">
        <f t="shared" si="37"/>
        <v>0</v>
      </c>
      <c r="M810" s="98">
        <v>0</v>
      </c>
      <c r="N810" s="99"/>
    </row>
    <row r="811" spans="1:14" ht="26" x14ac:dyDescent="0.3">
      <c r="A811" s="95">
        <f t="shared" si="38"/>
        <v>807</v>
      </c>
      <c r="B811" s="95" t="s">
        <v>214</v>
      </c>
      <c r="C811" s="99" t="s">
        <v>1641</v>
      </c>
      <c r="D811" s="96">
        <v>43509</v>
      </c>
      <c r="E811" s="104">
        <v>174784</v>
      </c>
      <c r="F811" s="104">
        <v>174784</v>
      </c>
      <c r="G811" s="104">
        <v>5131.181818181818</v>
      </c>
      <c r="H811" s="86" t="s">
        <v>840</v>
      </c>
      <c r="I811" s="97">
        <f t="shared" si="36"/>
        <v>4.2320162573008412E-4</v>
      </c>
      <c r="J811" s="98">
        <v>0</v>
      </c>
      <c r="K811" s="98">
        <v>0</v>
      </c>
      <c r="L811" s="103">
        <f t="shared" si="37"/>
        <v>0</v>
      </c>
      <c r="M811" s="98">
        <v>0</v>
      </c>
      <c r="N811" s="99"/>
    </row>
    <row r="812" spans="1:14" ht="26" x14ac:dyDescent="0.3">
      <c r="A812" s="95">
        <f t="shared" si="38"/>
        <v>808</v>
      </c>
      <c r="B812" s="95" t="s">
        <v>214</v>
      </c>
      <c r="C812" s="99" t="s">
        <v>1642</v>
      </c>
      <c r="D812" s="96">
        <v>43509</v>
      </c>
      <c r="E812" s="104">
        <v>11536.738416666667</v>
      </c>
      <c r="F812" s="104">
        <v>11536.738416666667</v>
      </c>
      <c r="G812" s="104">
        <v>0</v>
      </c>
      <c r="H812" s="86" t="s">
        <v>840</v>
      </c>
      <c r="I812" s="97">
        <f t="shared" si="36"/>
        <v>2.7933715062912225E-5</v>
      </c>
      <c r="J812" s="98">
        <v>0</v>
      </c>
      <c r="K812" s="98">
        <v>0</v>
      </c>
      <c r="L812" s="103">
        <f t="shared" si="37"/>
        <v>0</v>
      </c>
      <c r="M812" s="98">
        <v>0</v>
      </c>
      <c r="N812" s="99"/>
    </row>
    <row r="813" spans="1:14" ht="26" x14ac:dyDescent="0.3">
      <c r="A813" s="95">
        <f t="shared" si="38"/>
        <v>809</v>
      </c>
      <c r="B813" s="95" t="s">
        <v>214</v>
      </c>
      <c r="C813" s="99" t="s">
        <v>1643</v>
      </c>
      <c r="D813" s="96">
        <v>43509</v>
      </c>
      <c r="E813" s="104">
        <v>1208654</v>
      </c>
      <c r="F813" s="104">
        <v>774993</v>
      </c>
      <c r="G813" s="104">
        <v>24951.91304347826</v>
      </c>
      <c r="H813" s="86" t="s">
        <v>840</v>
      </c>
      <c r="I813" s="97">
        <f t="shared" si="36"/>
        <v>1.8764778099221615E-3</v>
      </c>
      <c r="J813" s="98">
        <v>0</v>
      </c>
      <c r="K813" s="98">
        <v>0</v>
      </c>
      <c r="L813" s="103">
        <f t="shared" si="37"/>
        <v>433661</v>
      </c>
      <c r="M813" s="98">
        <v>0</v>
      </c>
      <c r="N813" s="99"/>
    </row>
    <row r="814" spans="1:14" ht="26" x14ac:dyDescent="0.3">
      <c r="A814" s="95">
        <f t="shared" si="38"/>
        <v>810</v>
      </c>
      <c r="B814" s="95" t="s">
        <v>214</v>
      </c>
      <c r="C814" s="99" t="s">
        <v>1644</v>
      </c>
      <c r="D814" s="96">
        <v>43509</v>
      </c>
      <c r="E814" s="104">
        <v>49767</v>
      </c>
      <c r="F814" s="104">
        <v>49767</v>
      </c>
      <c r="G814" s="104">
        <v>0</v>
      </c>
      <c r="H814" s="86" t="s">
        <v>840</v>
      </c>
      <c r="I814" s="97">
        <f t="shared" si="36"/>
        <v>1.2050001892455314E-4</v>
      </c>
      <c r="J814" s="98">
        <v>0</v>
      </c>
      <c r="K814" s="98">
        <v>0</v>
      </c>
      <c r="L814" s="103">
        <f t="shared" si="37"/>
        <v>0</v>
      </c>
      <c r="M814" s="98">
        <v>0</v>
      </c>
      <c r="N814" s="99"/>
    </row>
    <row r="815" spans="1:14" ht="26" x14ac:dyDescent="0.3">
      <c r="A815" s="95">
        <f t="shared" si="38"/>
        <v>811</v>
      </c>
      <c r="B815" s="95" t="s">
        <v>214</v>
      </c>
      <c r="C815" s="99" t="s">
        <v>1645</v>
      </c>
      <c r="D815" s="96">
        <v>43509</v>
      </c>
      <c r="E815" s="104">
        <v>76600</v>
      </c>
      <c r="F815" s="104">
        <v>76600</v>
      </c>
      <c r="G815" s="104">
        <v>6086.5</v>
      </c>
      <c r="H815" s="86" t="s">
        <v>840</v>
      </c>
      <c r="I815" s="97">
        <f t="shared" si="36"/>
        <v>1.8547032068681597E-4</v>
      </c>
      <c r="J815" s="98">
        <v>0</v>
      </c>
      <c r="K815" s="98">
        <v>0</v>
      </c>
      <c r="L815" s="103">
        <f t="shared" si="37"/>
        <v>0</v>
      </c>
      <c r="M815" s="98">
        <v>0</v>
      </c>
      <c r="N815" s="99"/>
    </row>
    <row r="816" spans="1:14" ht="26" x14ac:dyDescent="0.3">
      <c r="A816" s="95">
        <f t="shared" si="38"/>
        <v>812</v>
      </c>
      <c r="B816" s="95" t="s">
        <v>214</v>
      </c>
      <c r="C816" s="99" t="s">
        <v>1646</v>
      </c>
      <c r="D816" s="96">
        <v>43509</v>
      </c>
      <c r="E816" s="104">
        <v>13622</v>
      </c>
      <c r="F816" s="104">
        <v>13622</v>
      </c>
      <c r="G816" s="104">
        <v>0</v>
      </c>
      <c r="H816" s="86" t="s">
        <v>840</v>
      </c>
      <c r="I816" s="97">
        <f t="shared" si="36"/>
        <v>3.2982724652686778E-5</v>
      </c>
      <c r="J816" s="98">
        <v>0</v>
      </c>
      <c r="K816" s="98">
        <v>0</v>
      </c>
      <c r="L816" s="103">
        <f t="shared" si="37"/>
        <v>0</v>
      </c>
      <c r="M816" s="98">
        <v>0</v>
      </c>
      <c r="N816" s="99"/>
    </row>
    <row r="817" spans="1:14" ht="26" x14ac:dyDescent="0.3">
      <c r="A817" s="95">
        <f t="shared" si="38"/>
        <v>813</v>
      </c>
      <c r="B817" s="95" t="s">
        <v>214</v>
      </c>
      <c r="C817" s="99" t="s">
        <v>1647</v>
      </c>
      <c r="D817" s="96">
        <v>43509</v>
      </c>
      <c r="E817" s="104">
        <v>36386</v>
      </c>
      <c r="F817" s="104">
        <v>36386</v>
      </c>
      <c r="G817" s="104">
        <v>0</v>
      </c>
      <c r="H817" s="86" t="s">
        <v>840</v>
      </c>
      <c r="I817" s="97">
        <f t="shared" si="36"/>
        <v>8.8100823609797469E-5</v>
      </c>
      <c r="J817" s="98">
        <v>0</v>
      </c>
      <c r="K817" s="98">
        <v>0</v>
      </c>
      <c r="L817" s="103">
        <f t="shared" si="37"/>
        <v>0</v>
      </c>
      <c r="M817" s="98">
        <v>0</v>
      </c>
      <c r="N817" s="99"/>
    </row>
    <row r="818" spans="1:14" ht="26" x14ac:dyDescent="0.3">
      <c r="A818" s="95">
        <f t="shared" si="38"/>
        <v>814</v>
      </c>
      <c r="B818" s="95" t="s">
        <v>214</v>
      </c>
      <c r="C818" s="99" t="s">
        <v>1648</v>
      </c>
      <c r="D818" s="96">
        <v>43509</v>
      </c>
      <c r="E818" s="104">
        <v>89250</v>
      </c>
      <c r="F818" s="104">
        <v>89250</v>
      </c>
      <c r="G818" s="104">
        <v>9577</v>
      </c>
      <c r="H818" s="86" t="s">
        <v>840</v>
      </c>
      <c r="I818" s="97">
        <f t="shared" si="36"/>
        <v>2.160995577192993E-4</v>
      </c>
      <c r="J818" s="98">
        <v>0</v>
      </c>
      <c r="K818" s="98">
        <v>0</v>
      </c>
      <c r="L818" s="103">
        <f t="shared" si="37"/>
        <v>0</v>
      </c>
      <c r="M818" s="98">
        <v>0</v>
      </c>
      <c r="N818" s="99"/>
    </row>
    <row r="819" spans="1:14" ht="26" x14ac:dyDescent="0.3">
      <c r="A819" s="95">
        <f t="shared" si="38"/>
        <v>815</v>
      </c>
      <c r="B819" s="95" t="s">
        <v>214</v>
      </c>
      <c r="C819" s="99" t="s">
        <v>1649</v>
      </c>
      <c r="D819" s="96">
        <v>43509</v>
      </c>
      <c r="E819" s="104">
        <v>23440</v>
      </c>
      <c r="F819" s="104">
        <v>23440</v>
      </c>
      <c r="G819" s="104">
        <v>0</v>
      </c>
      <c r="H819" s="86" t="s">
        <v>840</v>
      </c>
      <c r="I819" s="97">
        <f t="shared" si="36"/>
        <v>5.6754886643589643E-5</v>
      </c>
      <c r="J819" s="98">
        <v>0</v>
      </c>
      <c r="K819" s="98">
        <v>0</v>
      </c>
      <c r="L819" s="103">
        <f t="shared" si="37"/>
        <v>0</v>
      </c>
      <c r="M819" s="98">
        <v>0</v>
      </c>
      <c r="N819" s="99"/>
    </row>
    <row r="820" spans="1:14" ht="26" x14ac:dyDescent="0.3">
      <c r="A820" s="95">
        <f t="shared" si="38"/>
        <v>816</v>
      </c>
      <c r="B820" s="95" t="s">
        <v>214</v>
      </c>
      <c r="C820" s="99" t="s">
        <v>1650</v>
      </c>
      <c r="D820" s="96">
        <v>43509</v>
      </c>
      <c r="E820" s="104">
        <v>32352</v>
      </c>
      <c r="F820" s="104">
        <v>32352</v>
      </c>
      <c r="G820" s="104">
        <v>0</v>
      </c>
      <c r="H820" s="86" t="s">
        <v>840</v>
      </c>
      <c r="I820" s="97">
        <f t="shared" si="36"/>
        <v>7.8333365729241133E-5</v>
      </c>
      <c r="J820" s="98">
        <v>0</v>
      </c>
      <c r="K820" s="98">
        <v>0</v>
      </c>
      <c r="L820" s="103">
        <f t="shared" si="37"/>
        <v>0</v>
      </c>
      <c r="M820" s="98">
        <v>0</v>
      </c>
      <c r="N820" s="99"/>
    </row>
    <row r="821" spans="1:14" ht="26" x14ac:dyDescent="0.3">
      <c r="A821" s="95">
        <f t="shared" si="38"/>
        <v>817</v>
      </c>
      <c r="B821" s="95" t="s">
        <v>214</v>
      </c>
      <c r="C821" s="99" t="s">
        <v>1651</v>
      </c>
      <c r="D821" s="96">
        <v>43509</v>
      </c>
      <c r="E821" s="104">
        <v>6937</v>
      </c>
      <c r="F821" s="104">
        <v>6937</v>
      </c>
      <c r="G821" s="104">
        <v>0</v>
      </c>
      <c r="H821" s="86" t="s">
        <v>840</v>
      </c>
      <c r="I821" s="97">
        <f t="shared" si="36"/>
        <v>1.6796444054888282E-5</v>
      </c>
      <c r="J821" s="98">
        <v>0</v>
      </c>
      <c r="K821" s="98">
        <v>0</v>
      </c>
      <c r="L821" s="103">
        <f t="shared" si="37"/>
        <v>0</v>
      </c>
      <c r="M821" s="98">
        <v>0</v>
      </c>
      <c r="N821" s="99"/>
    </row>
    <row r="822" spans="1:14" ht="26" x14ac:dyDescent="0.3">
      <c r="A822" s="95">
        <f t="shared" si="38"/>
        <v>818</v>
      </c>
      <c r="B822" s="95" t="s">
        <v>214</v>
      </c>
      <c r="C822" s="99" t="s">
        <v>1652</v>
      </c>
      <c r="D822" s="96">
        <v>43509</v>
      </c>
      <c r="E822" s="104">
        <v>34380</v>
      </c>
      <c r="F822" s="104">
        <v>34380</v>
      </c>
      <c r="G822" s="104">
        <v>0</v>
      </c>
      <c r="H822" s="86" t="s">
        <v>840</v>
      </c>
      <c r="I822" s="97">
        <f t="shared" si="36"/>
        <v>8.3243728788677982E-5</v>
      </c>
      <c r="J822" s="98">
        <v>0</v>
      </c>
      <c r="K822" s="98">
        <v>0</v>
      </c>
      <c r="L822" s="103">
        <f t="shared" si="37"/>
        <v>0</v>
      </c>
      <c r="M822" s="98">
        <v>0</v>
      </c>
      <c r="N822" s="99"/>
    </row>
    <row r="823" spans="1:14" ht="26" x14ac:dyDescent="0.3">
      <c r="A823" s="95">
        <f t="shared" si="38"/>
        <v>819</v>
      </c>
      <c r="B823" s="95" t="s">
        <v>214</v>
      </c>
      <c r="C823" s="99" t="s">
        <v>1653</v>
      </c>
      <c r="D823" s="96">
        <v>43509</v>
      </c>
      <c r="E823" s="104">
        <v>32726</v>
      </c>
      <c r="F823" s="104">
        <v>32726</v>
      </c>
      <c r="G823" s="104">
        <v>0</v>
      </c>
      <c r="H823" s="86" t="s">
        <v>840</v>
      </c>
      <c r="I823" s="97">
        <f t="shared" si="36"/>
        <v>7.9238925780636291E-5</v>
      </c>
      <c r="J823" s="98">
        <v>0</v>
      </c>
      <c r="K823" s="98">
        <v>0</v>
      </c>
      <c r="L823" s="103">
        <f t="shared" si="37"/>
        <v>0</v>
      </c>
      <c r="M823" s="98">
        <v>0</v>
      </c>
      <c r="N823" s="99"/>
    </row>
    <row r="824" spans="1:14" ht="26" x14ac:dyDescent="0.3">
      <c r="A824" s="95">
        <f t="shared" si="38"/>
        <v>820</v>
      </c>
      <c r="B824" s="95" t="s">
        <v>214</v>
      </c>
      <c r="C824" s="99" t="s">
        <v>1654</v>
      </c>
      <c r="D824" s="96">
        <v>43509</v>
      </c>
      <c r="E824" s="104">
        <v>64821</v>
      </c>
      <c r="F824" s="104">
        <v>64821</v>
      </c>
      <c r="G824" s="104">
        <v>5480.833333333333</v>
      </c>
      <c r="H824" s="86" t="s">
        <v>840</v>
      </c>
      <c r="I824" s="97">
        <f t="shared" si="36"/>
        <v>1.5695002163498823E-4</v>
      </c>
      <c r="J824" s="98">
        <v>0</v>
      </c>
      <c r="K824" s="98">
        <v>0</v>
      </c>
      <c r="L824" s="103">
        <f t="shared" si="37"/>
        <v>0</v>
      </c>
      <c r="M824" s="98">
        <v>0</v>
      </c>
      <c r="N824" s="99"/>
    </row>
    <row r="825" spans="1:14" ht="26" x14ac:dyDescent="0.3">
      <c r="A825" s="95">
        <f t="shared" si="38"/>
        <v>821</v>
      </c>
      <c r="B825" s="95" t="s">
        <v>214</v>
      </c>
      <c r="C825" s="99" t="s">
        <v>1655</v>
      </c>
      <c r="D825" s="96">
        <v>43509</v>
      </c>
      <c r="E825" s="104">
        <v>36969</v>
      </c>
      <c r="F825" s="104">
        <v>36969</v>
      </c>
      <c r="G825" s="104">
        <v>0</v>
      </c>
      <c r="H825" s="86" t="s">
        <v>840</v>
      </c>
      <c r="I825" s="97">
        <f t="shared" si="36"/>
        <v>8.9512431925207561E-5</v>
      </c>
      <c r="J825" s="98">
        <v>0</v>
      </c>
      <c r="K825" s="98">
        <v>0</v>
      </c>
      <c r="L825" s="103">
        <f t="shared" si="37"/>
        <v>0</v>
      </c>
      <c r="M825" s="98">
        <v>0</v>
      </c>
      <c r="N825" s="99"/>
    </row>
    <row r="826" spans="1:14" ht="26" x14ac:dyDescent="0.3">
      <c r="A826" s="95">
        <f t="shared" si="38"/>
        <v>822</v>
      </c>
      <c r="B826" s="95" t="s">
        <v>214</v>
      </c>
      <c r="C826" s="99" t="s">
        <v>1656</v>
      </c>
      <c r="D826" s="96">
        <v>43509</v>
      </c>
      <c r="E826" s="104">
        <v>6452</v>
      </c>
      <c r="F826" s="104">
        <v>6452</v>
      </c>
      <c r="G826" s="104">
        <v>0</v>
      </c>
      <c r="H826" s="86" t="s">
        <v>840</v>
      </c>
      <c r="I826" s="97">
        <f t="shared" si="36"/>
        <v>1.5622121528346431E-5</v>
      </c>
      <c r="J826" s="98">
        <v>0</v>
      </c>
      <c r="K826" s="98">
        <v>0</v>
      </c>
      <c r="L826" s="103">
        <f t="shared" si="37"/>
        <v>0</v>
      </c>
      <c r="M826" s="98">
        <v>0</v>
      </c>
      <c r="N826" s="99"/>
    </row>
    <row r="827" spans="1:14" ht="26" x14ac:dyDescent="0.3">
      <c r="A827" s="95">
        <f t="shared" si="38"/>
        <v>823</v>
      </c>
      <c r="B827" s="95" t="s">
        <v>214</v>
      </c>
      <c r="C827" s="99" t="s">
        <v>1657</v>
      </c>
      <c r="D827" s="96">
        <v>43509</v>
      </c>
      <c r="E827" s="104">
        <v>26801</v>
      </c>
      <c r="F827" s="104">
        <v>26801</v>
      </c>
      <c r="G827" s="104">
        <v>0</v>
      </c>
      <c r="H827" s="86" t="s">
        <v>840</v>
      </c>
      <c r="I827" s="97">
        <f t="shared" si="36"/>
        <v>6.4892820688346669E-5</v>
      </c>
      <c r="J827" s="98">
        <v>0</v>
      </c>
      <c r="K827" s="98">
        <v>0</v>
      </c>
      <c r="L827" s="103">
        <f t="shared" si="37"/>
        <v>0</v>
      </c>
      <c r="M827" s="98">
        <v>0</v>
      </c>
      <c r="N827" s="99"/>
    </row>
    <row r="828" spans="1:14" ht="26" x14ac:dyDescent="0.3">
      <c r="A828" s="95">
        <f t="shared" si="38"/>
        <v>824</v>
      </c>
      <c r="B828" s="95" t="s">
        <v>214</v>
      </c>
      <c r="C828" s="99" t="s">
        <v>1658</v>
      </c>
      <c r="D828" s="96">
        <v>43509</v>
      </c>
      <c r="E828" s="104">
        <v>13393</v>
      </c>
      <c r="F828" s="104">
        <v>13393</v>
      </c>
      <c r="G828" s="104">
        <v>0</v>
      </c>
      <c r="H828" s="86" t="s">
        <v>840</v>
      </c>
      <c r="I828" s="97">
        <f t="shared" si="36"/>
        <v>3.2428250717474236E-5</v>
      </c>
      <c r="J828" s="98">
        <v>0</v>
      </c>
      <c r="K828" s="98">
        <v>0</v>
      </c>
      <c r="L828" s="103">
        <f t="shared" si="37"/>
        <v>0</v>
      </c>
      <c r="M828" s="98">
        <v>0</v>
      </c>
      <c r="N828" s="99"/>
    </row>
    <row r="829" spans="1:14" ht="26" x14ac:dyDescent="0.3">
      <c r="A829" s="95">
        <f t="shared" si="38"/>
        <v>825</v>
      </c>
      <c r="B829" s="95" t="s">
        <v>214</v>
      </c>
      <c r="C829" s="99" t="s">
        <v>1659</v>
      </c>
      <c r="D829" s="96">
        <v>43509</v>
      </c>
      <c r="E829" s="104">
        <v>24761</v>
      </c>
      <c r="F829" s="104">
        <v>24761</v>
      </c>
      <c r="G829" s="104">
        <v>0</v>
      </c>
      <c r="H829" s="86" t="s">
        <v>840</v>
      </c>
      <c r="I829" s="97">
        <f t="shared" si="36"/>
        <v>5.9953402226191258E-5</v>
      </c>
      <c r="J829" s="98">
        <v>0</v>
      </c>
      <c r="K829" s="98">
        <v>0</v>
      </c>
      <c r="L829" s="103">
        <f t="shared" si="37"/>
        <v>0</v>
      </c>
      <c r="M829" s="98">
        <v>0</v>
      </c>
      <c r="N829" s="99"/>
    </row>
    <row r="830" spans="1:14" ht="26" x14ac:dyDescent="0.3">
      <c r="A830" s="95">
        <f t="shared" si="38"/>
        <v>826</v>
      </c>
      <c r="B830" s="95" t="s">
        <v>214</v>
      </c>
      <c r="C830" s="99" t="s">
        <v>1660</v>
      </c>
      <c r="D830" s="96">
        <v>43509</v>
      </c>
      <c r="E830" s="104">
        <v>23202</v>
      </c>
      <c r="F830" s="104">
        <v>23202</v>
      </c>
      <c r="G830" s="104">
        <v>0</v>
      </c>
      <c r="H830" s="86" t="s">
        <v>840</v>
      </c>
      <c r="I830" s="97">
        <f t="shared" si="36"/>
        <v>5.6178621156338174E-5</v>
      </c>
      <c r="J830" s="98">
        <v>0</v>
      </c>
      <c r="K830" s="98">
        <v>0</v>
      </c>
      <c r="L830" s="103">
        <f t="shared" si="37"/>
        <v>0</v>
      </c>
      <c r="M830" s="98">
        <v>0</v>
      </c>
      <c r="N830" s="99"/>
    </row>
    <row r="831" spans="1:14" ht="26" x14ac:dyDescent="0.3">
      <c r="A831" s="95">
        <f t="shared" si="38"/>
        <v>827</v>
      </c>
      <c r="B831" s="95" t="s">
        <v>214</v>
      </c>
      <c r="C831" s="99" t="s">
        <v>1661</v>
      </c>
      <c r="D831" s="96">
        <v>43509</v>
      </c>
      <c r="E831" s="104">
        <v>3438</v>
      </c>
      <c r="F831" s="104">
        <v>3438</v>
      </c>
      <c r="G831" s="104">
        <v>0</v>
      </c>
      <c r="H831" s="86" t="s">
        <v>840</v>
      </c>
      <c r="I831" s="97">
        <f t="shared" si="36"/>
        <v>8.3243728788677975E-6</v>
      </c>
      <c r="J831" s="98">
        <v>0</v>
      </c>
      <c r="K831" s="98">
        <v>0</v>
      </c>
      <c r="L831" s="103">
        <f t="shared" si="37"/>
        <v>0</v>
      </c>
      <c r="M831" s="98">
        <v>0</v>
      </c>
      <c r="N831" s="99"/>
    </row>
    <row r="832" spans="1:14" ht="26" x14ac:dyDescent="0.3">
      <c r="A832" s="95">
        <f t="shared" si="38"/>
        <v>828</v>
      </c>
      <c r="B832" s="95" t="s">
        <v>214</v>
      </c>
      <c r="C832" s="99" t="s">
        <v>1662</v>
      </c>
      <c r="D832" s="96">
        <v>43509</v>
      </c>
      <c r="E832" s="104">
        <v>20864</v>
      </c>
      <c r="F832" s="104">
        <v>20864</v>
      </c>
      <c r="G832" s="104">
        <v>0</v>
      </c>
      <c r="H832" s="86" t="s">
        <v>840</v>
      </c>
      <c r="I832" s="97">
        <f t="shared" si="36"/>
        <v>5.0517660193338492E-5</v>
      </c>
      <c r="J832" s="98">
        <v>0</v>
      </c>
      <c r="K832" s="98">
        <v>0</v>
      </c>
      <c r="L832" s="103">
        <f t="shared" si="37"/>
        <v>0</v>
      </c>
      <c r="M832" s="98">
        <v>0</v>
      </c>
      <c r="N832" s="99"/>
    </row>
    <row r="833" spans="1:14" ht="26" x14ac:dyDescent="0.3">
      <c r="A833" s="95">
        <f t="shared" si="38"/>
        <v>829</v>
      </c>
      <c r="B833" s="95" t="s">
        <v>214</v>
      </c>
      <c r="C833" s="99" t="s">
        <v>1663</v>
      </c>
      <c r="D833" s="96">
        <v>43509</v>
      </c>
      <c r="E833" s="104">
        <v>2057</v>
      </c>
      <c r="F833" s="104">
        <v>2057</v>
      </c>
      <c r="G833" s="104">
        <v>0</v>
      </c>
      <c r="H833" s="86" t="s">
        <v>840</v>
      </c>
      <c r="I833" s="97">
        <f t="shared" si="36"/>
        <v>4.9805802826733739E-6</v>
      </c>
      <c r="J833" s="98">
        <v>0</v>
      </c>
      <c r="K833" s="98">
        <v>0</v>
      </c>
      <c r="L833" s="103">
        <f t="shared" si="37"/>
        <v>0</v>
      </c>
      <c r="M833" s="98">
        <v>0</v>
      </c>
      <c r="N833" s="99"/>
    </row>
    <row r="834" spans="1:14" ht="26" x14ac:dyDescent="0.3">
      <c r="A834" s="95">
        <f t="shared" si="38"/>
        <v>830</v>
      </c>
      <c r="B834" s="95" t="s">
        <v>214</v>
      </c>
      <c r="C834" s="99" t="s">
        <v>1664</v>
      </c>
      <c r="D834" s="96">
        <v>43509</v>
      </c>
      <c r="E834" s="104">
        <v>19952</v>
      </c>
      <c r="F834" s="104">
        <v>19952</v>
      </c>
      <c r="G834" s="104">
        <v>0</v>
      </c>
      <c r="H834" s="86" t="s">
        <v>840</v>
      </c>
      <c r="I834" s="97">
        <f t="shared" si="36"/>
        <v>4.830944958672784E-5</v>
      </c>
      <c r="J834" s="98">
        <v>0</v>
      </c>
      <c r="K834" s="98">
        <v>0</v>
      </c>
      <c r="L834" s="103">
        <f t="shared" si="37"/>
        <v>0</v>
      </c>
      <c r="M834" s="98">
        <v>0</v>
      </c>
      <c r="N834" s="99"/>
    </row>
    <row r="835" spans="1:14" ht="26" x14ac:dyDescent="0.3">
      <c r="A835" s="95">
        <f t="shared" si="38"/>
        <v>831</v>
      </c>
      <c r="B835" s="95" t="s">
        <v>214</v>
      </c>
      <c r="C835" s="99" t="s">
        <v>1665</v>
      </c>
      <c r="D835" s="96">
        <v>43509</v>
      </c>
      <c r="E835" s="104">
        <v>41466</v>
      </c>
      <c r="F835" s="104">
        <v>41466</v>
      </c>
      <c r="G835" s="104">
        <v>0</v>
      </c>
      <c r="H835" s="86" t="s">
        <v>840</v>
      </c>
      <c r="I835" s="97">
        <f t="shared" si="36"/>
        <v>1.004009440939884E-4</v>
      </c>
      <c r="J835" s="98">
        <v>0</v>
      </c>
      <c r="K835" s="98">
        <v>0</v>
      </c>
      <c r="L835" s="103">
        <f t="shared" si="37"/>
        <v>0</v>
      </c>
      <c r="M835" s="98">
        <v>0</v>
      </c>
      <c r="N835" s="99"/>
    </row>
    <row r="836" spans="1:14" ht="26" x14ac:dyDescent="0.3">
      <c r="A836" s="95">
        <f t="shared" si="38"/>
        <v>832</v>
      </c>
      <c r="B836" s="95" t="s">
        <v>214</v>
      </c>
      <c r="C836" s="99" t="s">
        <v>1666</v>
      </c>
      <c r="D836" s="96">
        <v>43509</v>
      </c>
      <c r="E836" s="104">
        <v>19271</v>
      </c>
      <c r="F836" s="104">
        <v>19271</v>
      </c>
      <c r="G836" s="104">
        <v>0</v>
      </c>
      <c r="H836" s="86" t="s">
        <v>840</v>
      </c>
      <c r="I836" s="97">
        <f t="shared" si="36"/>
        <v>4.6660555482449484E-5</v>
      </c>
      <c r="J836" s="98">
        <v>0</v>
      </c>
      <c r="K836" s="98">
        <v>0</v>
      </c>
      <c r="L836" s="103">
        <f t="shared" si="37"/>
        <v>0</v>
      </c>
      <c r="M836" s="98">
        <v>0</v>
      </c>
      <c r="N836" s="99"/>
    </row>
    <row r="837" spans="1:14" ht="26" x14ac:dyDescent="0.3">
      <c r="A837" s="95">
        <f t="shared" si="38"/>
        <v>833</v>
      </c>
      <c r="B837" s="95" t="s">
        <v>214</v>
      </c>
      <c r="C837" s="99" t="s">
        <v>1667</v>
      </c>
      <c r="D837" s="96">
        <v>43509</v>
      </c>
      <c r="E837" s="104">
        <v>23748</v>
      </c>
      <c r="F837" s="104">
        <v>23748</v>
      </c>
      <c r="G837" s="104">
        <v>0</v>
      </c>
      <c r="H837" s="86" t="s">
        <v>840</v>
      </c>
      <c r="I837" s="97">
        <f t="shared" si="36"/>
        <v>5.7500641980032714E-5</v>
      </c>
      <c r="J837" s="98">
        <v>0</v>
      </c>
      <c r="K837" s="98">
        <v>0</v>
      </c>
      <c r="L837" s="103">
        <f t="shared" si="37"/>
        <v>0</v>
      </c>
      <c r="M837" s="98">
        <v>0</v>
      </c>
      <c r="N837" s="99"/>
    </row>
    <row r="838" spans="1:14" ht="26" x14ac:dyDescent="0.3">
      <c r="A838" s="95">
        <f t="shared" si="38"/>
        <v>834</v>
      </c>
      <c r="B838" s="95" t="s">
        <v>214</v>
      </c>
      <c r="C838" s="99" t="s">
        <v>1668</v>
      </c>
      <c r="D838" s="96">
        <v>43509</v>
      </c>
      <c r="E838" s="104">
        <v>6719</v>
      </c>
      <c r="F838" s="104">
        <v>6719</v>
      </c>
      <c r="G838" s="104">
        <v>0</v>
      </c>
      <c r="H838" s="86" t="s">
        <v>840</v>
      </c>
      <c r="I838" s="97">
        <f t="shared" ref="I838:I901" si="39">F838/$F$908</f>
        <v>1.6268604238834421E-5</v>
      </c>
      <c r="J838" s="98">
        <v>0</v>
      </c>
      <c r="K838" s="98">
        <v>0</v>
      </c>
      <c r="L838" s="103">
        <f t="shared" ref="L838:L901" si="40">E838-F838</f>
        <v>0</v>
      </c>
      <c r="M838" s="98">
        <v>0</v>
      </c>
      <c r="N838" s="99"/>
    </row>
    <row r="839" spans="1:14" ht="26" x14ac:dyDescent="0.3">
      <c r="A839" s="95">
        <f t="shared" ref="A839:A902" si="41">A838+1</f>
        <v>835</v>
      </c>
      <c r="B839" s="95" t="s">
        <v>214</v>
      </c>
      <c r="C839" s="99" t="s">
        <v>1669</v>
      </c>
      <c r="D839" s="96">
        <v>43509</v>
      </c>
      <c r="E839" s="104">
        <v>8299</v>
      </c>
      <c r="F839" s="104">
        <v>8299</v>
      </c>
      <c r="G839" s="104">
        <v>0</v>
      </c>
      <c r="H839" s="86" t="s">
        <v>840</v>
      </c>
      <c r="I839" s="97">
        <f t="shared" si="39"/>
        <v>2.0094232263444982E-5</v>
      </c>
      <c r="J839" s="98">
        <v>0</v>
      </c>
      <c r="K839" s="98">
        <v>0</v>
      </c>
      <c r="L839" s="103">
        <f t="shared" si="40"/>
        <v>0</v>
      </c>
      <c r="M839" s="98">
        <v>0</v>
      </c>
      <c r="N839" s="99"/>
    </row>
    <row r="840" spans="1:14" ht="26" x14ac:dyDescent="0.3">
      <c r="A840" s="95">
        <f t="shared" si="41"/>
        <v>836</v>
      </c>
      <c r="B840" s="95" t="s">
        <v>214</v>
      </c>
      <c r="C840" s="99" t="s">
        <v>1670</v>
      </c>
      <c r="D840" s="96">
        <v>43509</v>
      </c>
      <c r="E840" s="104">
        <v>14297</v>
      </c>
      <c r="F840" s="104">
        <v>14297</v>
      </c>
      <c r="G840" s="104">
        <v>0</v>
      </c>
      <c r="H840" s="86" t="s">
        <v>840</v>
      </c>
      <c r="I840" s="97">
        <f t="shared" si="39"/>
        <v>3.4617091055605849E-5</v>
      </c>
      <c r="J840" s="98">
        <v>0</v>
      </c>
      <c r="K840" s="98">
        <v>0</v>
      </c>
      <c r="L840" s="103">
        <f t="shared" si="40"/>
        <v>0</v>
      </c>
      <c r="M840" s="98">
        <v>0</v>
      </c>
      <c r="N840" s="99"/>
    </row>
    <row r="841" spans="1:14" ht="26" x14ac:dyDescent="0.3">
      <c r="A841" s="95">
        <f t="shared" si="41"/>
        <v>837</v>
      </c>
      <c r="B841" s="95" t="s">
        <v>214</v>
      </c>
      <c r="C841" s="99" t="s">
        <v>1671</v>
      </c>
      <c r="D841" s="96">
        <v>43509</v>
      </c>
      <c r="E841" s="104">
        <v>14234</v>
      </c>
      <c r="F841" s="104">
        <v>14234</v>
      </c>
      <c r="G841" s="104">
        <v>0</v>
      </c>
      <c r="H841" s="86" t="s">
        <v>840</v>
      </c>
      <c r="I841" s="97">
        <f t="shared" si="39"/>
        <v>3.4464550191333405E-5</v>
      </c>
      <c r="J841" s="98">
        <v>0</v>
      </c>
      <c r="K841" s="98">
        <v>0</v>
      </c>
      <c r="L841" s="103">
        <f t="shared" si="40"/>
        <v>0</v>
      </c>
      <c r="M841" s="98">
        <v>0</v>
      </c>
      <c r="N841" s="99"/>
    </row>
    <row r="842" spans="1:14" ht="26" x14ac:dyDescent="0.3">
      <c r="A842" s="95">
        <f t="shared" si="41"/>
        <v>838</v>
      </c>
      <c r="B842" s="95" t="s">
        <v>214</v>
      </c>
      <c r="C842" s="99" t="s">
        <v>1672</v>
      </c>
      <c r="D842" s="96">
        <v>43509</v>
      </c>
      <c r="E842" s="104">
        <v>14602</v>
      </c>
      <c r="F842" s="104">
        <v>14602</v>
      </c>
      <c r="G842" s="104">
        <v>0</v>
      </c>
      <c r="H842" s="86" t="s">
        <v>840</v>
      </c>
      <c r="I842" s="97">
        <f t="shared" si="39"/>
        <v>3.5355582541369278E-5</v>
      </c>
      <c r="J842" s="98">
        <v>0</v>
      </c>
      <c r="K842" s="98">
        <v>0</v>
      </c>
      <c r="L842" s="103">
        <f t="shared" si="40"/>
        <v>0</v>
      </c>
      <c r="M842" s="98">
        <v>0</v>
      </c>
      <c r="N842" s="99"/>
    </row>
    <row r="843" spans="1:14" ht="26" x14ac:dyDescent="0.3">
      <c r="A843" s="95">
        <f t="shared" si="41"/>
        <v>839</v>
      </c>
      <c r="B843" s="95" t="s">
        <v>214</v>
      </c>
      <c r="C843" s="99" t="s">
        <v>1673</v>
      </c>
      <c r="D843" s="96">
        <v>43509</v>
      </c>
      <c r="E843" s="104">
        <v>12707</v>
      </c>
      <c r="F843" s="104">
        <v>12707</v>
      </c>
      <c r="G843" s="104">
        <v>0</v>
      </c>
      <c r="H843" s="86" t="s">
        <v>840</v>
      </c>
      <c r="I843" s="97">
        <f t="shared" si="39"/>
        <v>3.0767250195396483E-5</v>
      </c>
      <c r="J843" s="98">
        <v>0</v>
      </c>
      <c r="K843" s="98">
        <v>0</v>
      </c>
      <c r="L843" s="103">
        <f t="shared" si="40"/>
        <v>0</v>
      </c>
      <c r="M843" s="98">
        <v>0</v>
      </c>
      <c r="N843" s="99"/>
    </row>
    <row r="844" spans="1:14" ht="26" x14ac:dyDescent="0.3">
      <c r="A844" s="95">
        <f t="shared" si="41"/>
        <v>840</v>
      </c>
      <c r="B844" s="95" t="s">
        <v>214</v>
      </c>
      <c r="C844" s="99" t="s">
        <v>1674</v>
      </c>
      <c r="D844" s="96">
        <v>43509</v>
      </c>
      <c r="E844" s="104">
        <v>12872</v>
      </c>
      <c r="F844" s="104">
        <v>12872</v>
      </c>
      <c r="G844" s="104">
        <v>0</v>
      </c>
      <c r="H844" s="86" t="s">
        <v>840</v>
      </c>
      <c r="I844" s="97">
        <f t="shared" si="39"/>
        <v>3.11667619827767E-5</v>
      </c>
      <c r="J844" s="98">
        <v>0</v>
      </c>
      <c r="K844" s="98">
        <v>0</v>
      </c>
      <c r="L844" s="103">
        <f t="shared" si="40"/>
        <v>0</v>
      </c>
      <c r="M844" s="98">
        <v>0</v>
      </c>
      <c r="N844" s="99"/>
    </row>
    <row r="845" spans="1:14" ht="26" x14ac:dyDescent="0.3">
      <c r="A845" s="95">
        <f t="shared" si="41"/>
        <v>841</v>
      </c>
      <c r="B845" s="95" t="s">
        <v>214</v>
      </c>
      <c r="C845" s="99" t="s">
        <v>1675</v>
      </c>
      <c r="D845" s="96">
        <v>43509</v>
      </c>
      <c r="E845" s="104">
        <v>12171</v>
      </c>
      <c r="F845" s="104">
        <v>12171</v>
      </c>
      <c r="G845" s="104">
        <v>0</v>
      </c>
      <c r="H845" s="86" t="s">
        <v>840</v>
      </c>
      <c r="I845" s="97">
        <f t="shared" si="39"/>
        <v>2.9469442207300747E-5</v>
      </c>
      <c r="J845" s="98">
        <v>0</v>
      </c>
      <c r="K845" s="98">
        <v>0</v>
      </c>
      <c r="L845" s="103">
        <f t="shared" si="40"/>
        <v>0</v>
      </c>
      <c r="M845" s="98">
        <v>0</v>
      </c>
      <c r="N845" s="99"/>
    </row>
    <row r="846" spans="1:14" ht="26" x14ac:dyDescent="0.3">
      <c r="A846" s="95">
        <f t="shared" si="41"/>
        <v>842</v>
      </c>
      <c r="B846" s="95" t="s">
        <v>214</v>
      </c>
      <c r="C846" s="99" t="s">
        <v>1676</v>
      </c>
      <c r="D846" s="96">
        <v>43509</v>
      </c>
      <c r="E846" s="104">
        <v>13452</v>
      </c>
      <c r="F846" s="104">
        <v>13452</v>
      </c>
      <c r="G846" s="104">
        <v>0</v>
      </c>
      <c r="H846" s="86" t="s">
        <v>840</v>
      </c>
      <c r="I846" s="97">
        <f t="shared" si="39"/>
        <v>3.2571106447507158E-5</v>
      </c>
      <c r="J846" s="98">
        <v>0</v>
      </c>
      <c r="K846" s="98">
        <v>0</v>
      </c>
      <c r="L846" s="103">
        <f t="shared" si="40"/>
        <v>0</v>
      </c>
      <c r="M846" s="98">
        <v>0</v>
      </c>
      <c r="N846" s="99"/>
    </row>
    <row r="847" spans="1:14" ht="26" x14ac:dyDescent="0.3">
      <c r="A847" s="95">
        <f t="shared" si="41"/>
        <v>843</v>
      </c>
      <c r="B847" s="95" t="s">
        <v>214</v>
      </c>
      <c r="C847" s="99" t="s">
        <v>1677</v>
      </c>
      <c r="D847" s="96">
        <v>43509</v>
      </c>
      <c r="E847" s="104">
        <v>10728</v>
      </c>
      <c r="F847" s="104">
        <v>10728</v>
      </c>
      <c r="G847" s="104">
        <v>0</v>
      </c>
      <c r="H847" s="86" t="s">
        <v>840</v>
      </c>
      <c r="I847" s="97">
        <f t="shared" si="39"/>
        <v>2.5975530030393756E-5</v>
      </c>
      <c r="J847" s="98">
        <v>0</v>
      </c>
      <c r="K847" s="98">
        <v>0</v>
      </c>
      <c r="L847" s="103">
        <f t="shared" si="40"/>
        <v>0</v>
      </c>
      <c r="M847" s="98">
        <v>0</v>
      </c>
      <c r="N847" s="99"/>
    </row>
    <row r="848" spans="1:14" ht="26" x14ac:dyDescent="0.3">
      <c r="A848" s="95">
        <f t="shared" si="41"/>
        <v>844</v>
      </c>
      <c r="B848" s="95" t="s">
        <v>214</v>
      </c>
      <c r="C848" s="99" t="s">
        <v>1678</v>
      </c>
      <c r="D848" s="96">
        <v>43509</v>
      </c>
      <c r="E848" s="104">
        <v>12967</v>
      </c>
      <c r="F848" s="104">
        <v>12967</v>
      </c>
      <c r="G848" s="104">
        <v>0</v>
      </c>
      <c r="H848" s="86" t="s">
        <v>840</v>
      </c>
      <c r="I848" s="97">
        <f t="shared" si="39"/>
        <v>3.1396783920965307E-5</v>
      </c>
      <c r="J848" s="98">
        <v>0</v>
      </c>
      <c r="K848" s="98">
        <v>0</v>
      </c>
      <c r="L848" s="103">
        <f t="shared" si="40"/>
        <v>0</v>
      </c>
      <c r="M848" s="98">
        <v>0</v>
      </c>
      <c r="N848" s="99"/>
    </row>
    <row r="849" spans="1:14" ht="26" x14ac:dyDescent="0.3">
      <c r="A849" s="95">
        <f t="shared" si="41"/>
        <v>845</v>
      </c>
      <c r="B849" s="95" t="s">
        <v>214</v>
      </c>
      <c r="C849" s="99" t="s">
        <v>1679</v>
      </c>
      <c r="D849" s="96">
        <v>43509</v>
      </c>
      <c r="E849" s="104">
        <v>10176</v>
      </c>
      <c r="F849" s="104">
        <v>10176</v>
      </c>
      <c r="G849" s="104">
        <v>0</v>
      </c>
      <c r="H849" s="86" t="s">
        <v>840</v>
      </c>
      <c r="I849" s="97">
        <f t="shared" si="39"/>
        <v>2.4638981505339938E-5</v>
      </c>
      <c r="J849" s="98">
        <v>0</v>
      </c>
      <c r="K849" s="98">
        <v>0</v>
      </c>
      <c r="L849" s="103">
        <f t="shared" si="40"/>
        <v>0</v>
      </c>
      <c r="M849" s="98">
        <v>0</v>
      </c>
      <c r="N849" s="99"/>
    </row>
    <row r="850" spans="1:14" ht="26" x14ac:dyDescent="0.3">
      <c r="A850" s="95">
        <f t="shared" si="41"/>
        <v>846</v>
      </c>
      <c r="B850" s="95" t="s">
        <v>214</v>
      </c>
      <c r="C850" s="99" t="s">
        <v>1680</v>
      </c>
      <c r="D850" s="96">
        <v>43509</v>
      </c>
      <c r="E850" s="104">
        <v>9195</v>
      </c>
      <c r="F850" s="104">
        <v>9195</v>
      </c>
      <c r="G850" s="104">
        <v>0</v>
      </c>
      <c r="H850" s="86" t="s">
        <v>840</v>
      </c>
      <c r="I850" s="97">
        <f t="shared" si="39"/>
        <v>2.2263702333097557E-5</v>
      </c>
      <c r="J850" s="98">
        <v>0</v>
      </c>
      <c r="K850" s="98">
        <v>0</v>
      </c>
      <c r="L850" s="103">
        <f t="shared" si="40"/>
        <v>0</v>
      </c>
      <c r="M850" s="98">
        <v>0</v>
      </c>
      <c r="N850" s="99"/>
    </row>
    <row r="851" spans="1:14" ht="26" x14ac:dyDescent="0.3">
      <c r="A851" s="95">
        <f t="shared" si="41"/>
        <v>847</v>
      </c>
      <c r="B851" s="95" t="s">
        <v>214</v>
      </c>
      <c r="C851" s="99" t="s">
        <v>1681</v>
      </c>
      <c r="D851" s="96">
        <v>43509</v>
      </c>
      <c r="E851" s="104">
        <v>8999</v>
      </c>
      <c r="F851" s="104">
        <v>8999</v>
      </c>
      <c r="G851" s="104">
        <v>0</v>
      </c>
      <c r="H851" s="86" t="s">
        <v>840</v>
      </c>
      <c r="I851" s="97">
        <f t="shared" si="39"/>
        <v>2.1789130755361058E-5</v>
      </c>
      <c r="J851" s="98">
        <v>0</v>
      </c>
      <c r="K851" s="98">
        <v>0</v>
      </c>
      <c r="L851" s="103">
        <f t="shared" si="40"/>
        <v>0</v>
      </c>
      <c r="M851" s="98">
        <v>0</v>
      </c>
      <c r="N851" s="99"/>
    </row>
    <row r="852" spans="1:14" ht="26" x14ac:dyDescent="0.3">
      <c r="A852" s="95">
        <f t="shared" si="41"/>
        <v>848</v>
      </c>
      <c r="B852" s="95" t="s">
        <v>214</v>
      </c>
      <c r="C852" s="99" t="s">
        <v>1682</v>
      </c>
      <c r="D852" s="96">
        <v>43509</v>
      </c>
      <c r="E852" s="104">
        <v>7674</v>
      </c>
      <c r="F852" s="104">
        <v>7674</v>
      </c>
      <c r="G852" s="104">
        <v>0</v>
      </c>
      <c r="H852" s="86" t="s">
        <v>840</v>
      </c>
      <c r="I852" s="97">
        <f t="shared" si="39"/>
        <v>1.858093003851992E-5</v>
      </c>
      <c r="J852" s="98">
        <v>0</v>
      </c>
      <c r="K852" s="98">
        <v>0</v>
      </c>
      <c r="L852" s="103">
        <f t="shared" si="40"/>
        <v>0</v>
      </c>
      <c r="M852" s="98">
        <v>0</v>
      </c>
      <c r="N852" s="99"/>
    </row>
    <row r="853" spans="1:14" ht="26" x14ac:dyDescent="0.3">
      <c r="A853" s="95">
        <f t="shared" si="41"/>
        <v>849</v>
      </c>
      <c r="B853" s="95" t="s">
        <v>214</v>
      </c>
      <c r="C853" s="99" t="s">
        <v>1683</v>
      </c>
      <c r="D853" s="96">
        <v>43509</v>
      </c>
      <c r="E853" s="104">
        <v>14143</v>
      </c>
      <c r="F853" s="104">
        <v>14143</v>
      </c>
      <c r="G853" s="104">
        <v>0</v>
      </c>
      <c r="H853" s="86" t="s">
        <v>840</v>
      </c>
      <c r="I853" s="97">
        <f t="shared" si="39"/>
        <v>3.4244213387384314E-5</v>
      </c>
      <c r="J853" s="98">
        <v>0</v>
      </c>
      <c r="K853" s="98">
        <v>0</v>
      </c>
      <c r="L853" s="103">
        <f t="shared" si="40"/>
        <v>0</v>
      </c>
      <c r="M853" s="98">
        <v>0</v>
      </c>
      <c r="N853" s="99"/>
    </row>
    <row r="854" spans="1:14" ht="26" x14ac:dyDescent="0.3">
      <c r="A854" s="95">
        <f t="shared" si="41"/>
        <v>850</v>
      </c>
      <c r="B854" s="95" t="s">
        <v>214</v>
      </c>
      <c r="C854" s="99" t="s">
        <v>1684</v>
      </c>
      <c r="D854" s="96">
        <v>43509</v>
      </c>
      <c r="E854" s="104">
        <v>5249</v>
      </c>
      <c r="F854" s="104">
        <v>5249</v>
      </c>
      <c r="G854" s="104">
        <v>0</v>
      </c>
      <c r="H854" s="86" t="s">
        <v>840</v>
      </c>
      <c r="I854" s="97">
        <f t="shared" si="39"/>
        <v>1.2709317405810666E-5</v>
      </c>
      <c r="J854" s="98">
        <v>0</v>
      </c>
      <c r="K854" s="98">
        <v>0</v>
      </c>
      <c r="L854" s="103">
        <f t="shared" si="40"/>
        <v>0</v>
      </c>
      <c r="M854" s="98">
        <v>0</v>
      </c>
      <c r="N854" s="99"/>
    </row>
    <row r="855" spans="1:14" ht="26" x14ac:dyDescent="0.3">
      <c r="A855" s="95">
        <f t="shared" si="41"/>
        <v>851</v>
      </c>
      <c r="B855" s="95" t="s">
        <v>214</v>
      </c>
      <c r="C855" s="99" t="s">
        <v>1685</v>
      </c>
      <c r="D855" s="96">
        <v>43509</v>
      </c>
      <c r="E855" s="104">
        <v>3241</v>
      </c>
      <c r="F855" s="104">
        <v>3241</v>
      </c>
      <c r="G855" s="104">
        <v>0</v>
      </c>
      <c r="H855" s="86" t="s">
        <v>840</v>
      </c>
      <c r="I855" s="97">
        <f t="shared" si="39"/>
        <v>7.847380017571418E-6</v>
      </c>
      <c r="J855" s="98">
        <v>0</v>
      </c>
      <c r="K855" s="98">
        <v>0</v>
      </c>
      <c r="L855" s="103">
        <f t="shared" si="40"/>
        <v>0</v>
      </c>
      <c r="M855" s="98">
        <v>0</v>
      </c>
      <c r="N855" s="99"/>
    </row>
    <row r="856" spans="1:14" ht="26" x14ac:dyDescent="0.3">
      <c r="A856" s="95">
        <f t="shared" si="41"/>
        <v>852</v>
      </c>
      <c r="B856" s="95" t="s">
        <v>214</v>
      </c>
      <c r="C856" s="99" t="s">
        <v>1686</v>
      </c>
      <c r="D856" s="96">
        <v>43509</v>
      </c>
      <c r="E856" s="104">
        <v>18310</v>
      </c>
      <c r="F856" s="104">
        <v>18310</v>
      </c>
      <c r="G856" s="104">
        <v>2557.6</v>
      </c>
      <c r="H856" s="86" t="s">
        <v>840</v>
      </c>
      <c r="I856" s="97">
        <f t="shared" si="39"/>
        <v>4.4333701981404704E-5</v>
      </c>
      <c r="J856" s="98">
        <v>0</v>
      </c>
      <c r="K856" s="98">
        <v>0</v>
      </c>
      <c r="L856" s="103">
        <f t="shared" si="40"/>
        <v>0</v>
      </c>
      <c r="M856" s="98">
        <v>0</v>
      </c>
      <c r="N856" s="99"/>
    </row>
    <row r="857" spans="1:14" ht="26" x14ac:dyDescent="0.3">
      <c r="A857" s="95">
        <f t="shared" si="41"/>
        <v>853</v>
      </c>
      <c r="B857" s="95" t="s">
        <v>214</v>
      </c>
      <c r="C857" s="99" t="s">
        <v>1687</v>
      </c>
      <c r="D857" s="96">
        <v>43509</v>
      </c>
      <c r="E857" s="104">
        <v>3076</v>
      </c>
      <c r="F857" s="104">
        <v>3076</v>
      </c>
      <c r="G857" s="104">
        <v>0</v>
      </c>
      <c r="H857" s="86" t="s">
        <v>840</v>
      </c>
      <c r="I857" s="97">
        <f t="shared" si="39"/>
        <v>7.4478682301912004E-6</v>
      </c>
      <c r="J857" s="98">
        <v>0</v>
      </c>
      <c r="K857" s="98">
        <v>0</v>
      </c>
      <c r="L857" s="103">
        <f t="shared" si="40"/>
        <v>0</v>
      </c>
      <c r="M857" s="98">
        <v>0</v>
      </c>
      <c r="N857" s="99"/>
    </row>
    <row r="858" spans="1:14" ht="26" x14ac:dyDescent="0.3">
      <c r="A858" s="95">
        <f t="shared" si="41"/>
        <v>854</v>
      </c>
      <c r="B858" s="95" t="s">
        <v>214</v>
      </c>
      <c r="C858" s="99" t="s">
        <v>1688</v>
      </c>
      <c r="D858" s="96">
        <v>43509</v>
      </c>
      <c r="E858" s="104">
        <v>11413</v>
      </c>
      <c r="F858" s="104">
        <v>11413</v>
      </c>
      <c r="G858" s="104">
        <v>0</v>
      </c>
      <c r="H858" s="86" t="s">
        <v>840</v>
      </c>
      <c r="I858" s="97">
        <f t="shared" si="39"/>
        <v>2.7634109268911627E-5</v>
      </c>
      <c r="J858" s="98">
        <v>0</v>
      </c>
      <c r="K858" s="98">
        <v>0</v>
      </c>
      <c r="L858" s="103">
        <f t="shared" si="40"/>
        <v>0</v>
      </c>
      <c r="M858" s="98">
        <v>0</v>
      </c>
      <c r="N858" s="99"/>
    </row>
    <row r="859" spans="1:14" ht="26" x14ac:dyDescent="0.3">
      <c r="A859" s="95">
        <f t="shared" si="41"/>
        <v>855</v>
      </c>
      <c r="B859" s="95" t="s">
        <v>214</v>
      </c>
      <c r="C859" s="99" t="s">
        <v>1689</v>
      </c>
      <c r="D859" s="96">
        <v>43509</v>
      </c>
      <c r="E859" s="104">
        <v>16294</v>
      </c>
      <c r="F859" s="104">
        <v>16294</v>
      </c>
      <c r="G859" s="104">
        <v>3605.8333333333335</v>
      </c>
      <c r="H859" s="86" t="s">
        <v>840</v>
      </c>
      <c r="I859" s="97">
        <f t="shared" si="39"/>
        <v>3.9452394324686416E-5</v>
      </c>
      <c r="J859" s="98">
        <v>0</v>
      </c>
      <c r="K859" s="98">
        <v>0</v>
      </c>
      <c r="L859" s="103">
        <f t="shared" si="40"/>
        <v>0</v>
      </c>
      <c r="M859" s="98">
        <v>0</v>
      </c>
      <c r="N859" s="99"/>
    </row>
    <row r="860" spans="1:14" ht="26" x14ac:dyDescent="0.3">
      <c r="A860" s="95">
        <f t="shared" si="41"/>
        <v>856</v>
      </c>
      <c r="B860" s="95" t="s">
        <v>214</v>
      </c>
      <c r="C860" s="99" t="s">
        <v>1690</v>
      </c>
      <c r="D860" s="96">
        <v>43509</v>
      </c>
      <c r="E860" s="104">
        <v>18326</v>
      </c>
      <c r="F860" s="104">
        <v>18326</v>
      </c>
      <c r="G860" s="104">
        <v>0</v>
      </c>
      <c r="H860" s="86" t="s">
        <v>840</v>
      </c>
      <c r="I860" s="97">
        <f t="shared" si="39"/>
        <v>4.4372442518362788E-5</v>
      </c>
      <c r="J860" s="98">
        <v>0</v>
      </c>
      <c r="K860" s="98">
        <v>0</v>
      </c>
      <c r="L860" s="103">
        <f t="shared" si="40"/>
        <v>0</v>
      </c>
      <c r="M860" s="98">
        <v>0</v>
      </c>
      <c r="N860" s="99"/>
    </row>
    <row r="861" spans="1:14" ht="26" x14ac:dyDescent="0.3">
      <c r="A861" s="95">
        <f t="shared" si="41"/>
        <v>857</v>
      </c>
      <c r="B861" s="95" t="s">
        <v>214</v>
      </c>
      <c r="C861" s="99" t="s">
        <v>1691</v>
      </c>
      <c r="D861" s="96">
        <v>43509</v>
      </c>
      <c r="E861" s="104">
        <v>12902</v>
      </c>
      <c r="F861" s="104">
        <v>12902</v>
      </c>
      <c r="G861" s="104">
        <v>0</v>
      </c>
      <c r="H861" s="86" t="s">
        <v>840</v>
      </c>
      <c r="I861" s="97">
        <f t="shared" si="39"/>
        <v>3.1239400489573101E-5</v>
      </c>
      <c r="J861" s="98">
        <v>0</v>
      </c>
      <c r="K861" s="98">
        <v>0</v>
      </c>
      <c r="L861" s="103">
        <f t="shared" si="40"/>
        <v>0</v>
      </c>
      <c r="M861" s="98">
        <v>0</v>
      </c>
      <c r="N861" s="99"/>
    </row>
    <row r="862" spans="1:14" ht="26" x14ac:dyDescent="0.3">
      <c r="A862" s="95">
        <f t="shared" si="41"/>
        <v>858</v>
      </c>
      <c r="B862" s="95" t="s">
        <v>214</v>
      </c>
      <c r="C862" s="99" t="s">
        <v>1692</v>
      </c>
      <c r="D862" s="96">
        <v>43509</v>
      </c>
      <c r="E862" s="104">
        <v>65304</v>
      </c>
      <c r="F862" s="104">
        <v>60428.955483870966</v>
      </c>
      <c r="G862" s="104">
        <v>8625</v>
      </c>
      <c r="H862" s="86" t="s">
        <v>840</v>
      </c>
      <c r="I862" s="97">
        <f t="shared" si="39"/>
        <v>1.4631563645382343E-4</v>
      </c>
      <c r="J862" s="98">
        <v>0</v>
      </c>
      <c r="K862" s="98">
        <v>0</v>
      </c>
      <c r="L862" s="103">
        <f t="shared" si="40"/>
        <v>4875.0445161290336</v>
      </c>
      <c r="M862" s="98">
        <v>0</v>
      </c>
      <c r="N862" s="99"/>
    </row>
    <row r="863" spans="1:14" ht="26" x14ac:dyDescent="0.3">
      <c r="A863" s="95">
        <f t="shared" si="41"/>
        <v>859</v>
      </c>
      <c r="B863" s="95" t="s">
        <v>214</v>
      </c>
      <c r="C863" s="99" t="s">
        <v>1693</v>
      </c>
      <c r="D863" s="96">
        <v>43509</v>
      </c>
      <c r="E863" s="104">
        <v>27160</v>
      </c>
      <c r="F863" s="104">
        <v>27160</v>
      </c>
      <c r="G863" s="104">
        <v>0</v>
      </c>
      <c r="H863" s="86" t="s">
        <v>840</v>
      </c>
      <c r="I863" s="97">
        <f t="shared" si="39"/>
        <v>6.576206148634363E-5</v>
      </c>
      <c r="J863" s="98">
        <v>0</v>
      </c>
      <c r="K863" s="98">
        <v>0</v>
      </c>
      <c r="L863" s="103">
        <f t="shared" si="40"/>
        <v>0</v>
      </c>
      <c r="M863" s="98">
        <v>0</v>
      </c>
      <c r="N863" s="99"/>
    </row>
    <row r="864" spans="1:14" ht="26" x14ac:dyDescent="0.3">
      <c r="A864" s="95">
        <f t="shared" si="41"/>
        <v>860</v>
      </c>
      <c r="B864" s="95" t="s">
        <v>214</v>
      </c>
      <c r="C864" s="99" t="s">
        <v>1694</v>
      </c>
      <c r="D864" s="96">
        <v>43509</v>
      </c>
      <c r="E864" s="104">
        <v>2339326</v>
      </c>
      <c r="F864" s="104">
        <v>2339326</v>
      </c>
      <c r="G864" s="104">
        <v>27511.714285714286</v>
      </c>
      <c r="H864" s="86" t="s">
        <v>840</v>
      </c>
      <c r="I864" s="97">
        <f t="shared" si="39"/>
        <v>5.6641715850000839E-3</v>
      </c>
      <c r="J864" s="98">
        <v>0</v>
      </c>
      <c r="K864" s="98">
        <v>0</v>
      </c>
      <c r="L864" s="103">
        <f t="shared" si="40"/>
        <v>0</v>
      </c>
      <c r="M864" s="98">
        <v>0</v>
      </c>
      <c r="N864" s="99"/>
    </row>
    <row r="865" spans="1:14" ht="26" x14ac:dyDescent="0.3">
      <c r="A865" s="95">
        <f t="shared" si="41"/>
        <v>861</v>
      </c>
      <c r="B865" s="95" t="s">
        <v>214</v>
      </c>
      <c r="C865" s="99" t="s">
        <v>1695</v>
      </c>
      <c r="D865" s="96">
        <v>43509</v>
      </c>
      <c r="E865" s="104">
        <v>770207</v>
      </c>
      <c r="F865" s="104">
        <v>770207</v>
      </c>
      <c r="G865" s="104">
        <v>12483.444444444445</v>
      </c>
      <c r="H865" s="86" t="s">
        <v>840</v>
      </c>
      <c r="I865" s="97">
        <f t="shared" si="39"/>
        <v>1.8648895468045754E-3</v>
      </c>
      <c r="J865" s="98">
        <v>0</v>
      </c>
      <c r="K865" s="98">
        <v>0</v>
      </c>
      <c r="L865" s="103">
        <f t="shared" si="40"/>
        <v>0</v>
      </c>
      <c r="M865" s="98">
        <v>0</v>
      </c>
      <c r="N865" s="99"/>
    </row>
    <row r="866" spans="1:14" ht="26" x14ac:dyDescent="0.3">
      <c r="A866" s="95">
        <f t="shared" si="41"/>
        <v>862</v>
      </c>
      <c r="B866" s="95" t="s">
        <v>214</v>
      </c>
      <c r="C866" s="99" t="s">
        <v>1696</v>
      </c>
      <c r="D866" s="96">
        <v>43509</v>
      </c>
      <c r="E866" s="104">
        <v>645319</v>
      </c>
      <c r="F866" s="104">
        <v>645319</v>
      </c>
      <c r="G866" s="104">
        <v>9577</v>
      </c>
      <c r="H866" s="86" t="s">
        <v>840</v>
      </c>
      <c r="I866" s="97">
        <f t="shared" si="39"/>
        <v>1.5625002855782688E-3</v>
      </c>
      <c r="J866" s="98">
        <v>0</v>
      </c>
      <c r="K866" s="98">
        <v>0</v>
      </c>
      <c r="L866" s="103">
        <f t="shared" si="40"/>
        <v>0</v>
      </c>
      <c r="M866" s="98">
        <v>0</v>
      </c>
      <c r="N866" s="99"/>
    </row>
    <row r="867" spans="1:14" ht="26" x14ac:dyDescent="0.3">
      <c r="A867" s="95">
        <f t="shared" si="41"/>
        <v>863</v>
      </c>
      <c r="B867" s="95" t="s">
        <v>214</v>
      </c>
      <c r="C867" s="99" t="s">
        <v>1697</v>
      </c>
      <c r="D867" s="96">
        <v>43509</v>
      </c>
      <c r="E867" s="104">
        <v>382890</v>
      </c>
      <c r="F867" s="104">
        <v>372107.9738064516</v>
      </c>
      <c r="G867" s="104">
        <v>10781.5</v>
      </c>
      <c r="H867" s="86" t="s">
        <v>840</v>
      </c>
      <c r="I867" s="97">
        <f t="shared" si="39"/>
        <v>9.0097891947785765E-4</v>
      </c>
      <c r="J867" s="98">
        <v>0</v>
      </c>
      <c r="K867" s="98">
        <v>0</v>
      </c>
      <c r="L867" s="103">
        <f t="shared" si="40"/>
        <v>10782.026193548401</v>
      </c>
      <c r="M867" s="98">
        <v>0</v>
      </c>
      <c r="N867" s="99"/>
    </row>
    <row r="868" spans="1:14" ht="26" x14ac:dyDescent="0.3">
      <c r="A868" s="95">
        <f t="shared" si="41"/>
        <v>864</v>
      </c>
      <c r="B868" s="95" t="s">
        <v>214</v>
      </c>
      <c r="C868" s="99" t="s">
        <v>1698</v>
      </c>
      <c r="D868" s="96">
        <v>43509</v>
      </c>
      <c r="E868" s="104">
        <v>251740</v>
      </c>
      <c r="F868" s="104">
        <v>251740</v>
      </c>
      <c r="G868" s="104">
        <v>0</v>
      </c>
      <c r="H868" s="86" t="s">
        <v>840</v>
      </c>
      <c r="I868" s="97">
        <f t="shared" si="39"/>
        <v>6.0953392336421744E-4</v>
      </c>
      <c r="J868" s="98">
        <v>0</v>
      </c>
      <c r="K868" s="98">
        <v>0</v>
      </c>
      <c r="L868" s="103">
        <f t="shared" si="40"/>
        <v>0</v>
      </c>
      <c r="M868" s="98">
        <v>0</v>
      </c>
      <c r="N868" s="99"/>
    </row>
    <row r="869" spans="1:14" ht="26" x14ac:dyDescent="0.3">
      <c r="A869" s="95">
        <f t="shared" si="41"/>
        <v>865</v>
      </c>
      <c r="B869" s="95" t="s">
        <v>214</v>
      </c>
      <c r="C869" s="99" t="s">
        <v>1699</v>
      </c>
      <c r="D869" s="96">
        <v>43509</v>
      </c>
      <c r="E869" s="104">
        <v>298728</v>
      </c>
      <c r="F869" s="104">
        <v>298728</v>
      </c>
      <c r="G869" s="104">
        <v>0</v>
      </c>
      <c r="H869" s="86" t="s">
        <v>840</v>
      </c>
      <c r="I869" s="97">
        <f t="shared" si="39"/>
        <v>7.2330519527586377E-4</v>
      </c>
      <c r="J869" s="98">
        <v>0</v>
      </c>
      <c r="K869" s="98">
        <v>0</v>
      </c>
      <c r="L869" s="103">
        <f t="shared" si="40"/>
        <v>0</v>
      </c>
      <c r="M869" s="98">
        <v>0</v>
      </c>
      <c r="N869" s="99"/>
    </row>
    <row r="870" spans="1:14" ht="26" x14ac:dyDescent="0.3">
      <c r="A870" s="95">
        <f t="shared" si="41"/>
        <v>866</v>
      </c>
      <c r="B870" s="95" t="s">
        <v>214</v>
      </c>
      <c r="C870" s="99" t="s">
        <v>1700</v>
      </c>
      <c r="D870" s="96">
        <v>43509</v>
      </c>
      <c r="E870" s="104">
        <v>230032</v>
      </c>
      <c r="F870" s="104">
        <v>230032</v>
      </c>
      <c r="G870" s="104">
        <v>4827.7142857142853</v>
      </c>
      <c r="H870" s="86" t="s">
        <v>840</v>
      </c>
      <c r="I870" s="97">
        <f t="shared" si="39"/>
        <v>5.5697269984634015E-4</v>
      </c>
      <c r="J870" s="98">
        <v>0</v>
      </c>
      <c r="K870" s="98">
        <v>0</v>
      </c>
      <c r="L870" s="103">
        <f t="shared" si="40"/>
        <v>0</v>
      </c>
      <c r="M870" s="98">
        <v>0</v>
      </c>
      <c r="N870" s="99"/>
    </row>
    <row r="871" spans="1:14" ht="26" x14ac:dyDescent="0.3">
      <c r="A871" s="95">
        <f t="shared" si="41"/>
        <v>867</v>
      </c>
      <c r="B871" s="95" t="s">
        <v>214</v>
      </c>
      <c r="C871" s="99" t="s">
        <v>1701</v>
      </c>
      <c r="D871" s="96">
        <v>43509</v>
      </c>
      <c r="E871" s="104">
        <v>115176</v>
      </c>
      <c r="F871" s="104">
        <v>115176</v>
      </c>
      <c r="G871" s="104">
        <v>0</v>
      </c>
      <c r="H871" s="86" t="s">
        <v>840</v>
      </c>
      <c r="I871" s="97">
        <f t="shared" si="39"/>
        <v>2.7887375529275088E-4</v>
      </c>
      <c r="J871" s="98">
        <v>0</v>
      </c>
      <c r="K871" s="98">
        <v>0</v>
      </c>
      <c r="L871" s="103">
        <f t="shared" si="40"/>
        <v>0</v>
      </c>
      <c r="M871" s="98">
        <v>0</v>
      </c>
      <c r="N871" s="99"/>
    </row>
    <row r="872" spans="1:14" ht="26" x14ac:dyDescent="0.3">
      <c r="A872" s="95">
        <f t="shared" si="41"/>
        <v>868</v>
      </c>
      <c r="B872" s="95" t="s">
        <v>214</v>
      </c>
      <c r="C872" s="99" t="s">
        <v>1702</v>
      </c>
      <c r="D872" s="96">
        <v>43509</v>
      </c>
      <c r="E872" s="104">
        <v>102082</v>
      </c>
      <c r="F872" s="104">
        <v>102082</v>
      </c>
      <c r="G872" s="104">
        <v>0</v>
      </c>
      <c r="H872" s="86" t="s">
        <v>840</v>
      </c>
      <c r="I872" s="97">
        <f t="shared" si="39"/>
        <v>2.4716946835968078E-4</v>
      </c>
      <c r="J872" s="98">
        <v>0</v>
      </c>
      <c r="K872" s="98">
        <v>0</v>
      </c>
      <c r="L872" s="103">
        <f t="shared" si="40"/>
        <v>0</v>
      </c>
      <c r="M872" s="98">
        <v>0</v>
      </c>
      <c r="N872" s="99"/>
    </row>
    <row r="873" spans="1:14" ht="26" x14ac:dyDescent="0.3">
      <c r="A873" s="95">
        <f t="shared" si="41"/>
        <v>869</v>
      </c>
      <c r="B873" s="95" t="s">
        <v>214</v>
      </c>
      <c r="C873" s="99" t="s">
        <v>1703</v>
      </c>
      <c r="D873" s="96">
        <v>43509</v>
      </c>
      <c r="E873" s="104">
        <v>46716</v>
      </c>
      <c r="F873" s="104">
        <v>46716</v>
      </c>
      <c r="G873" s="104">
        <v>0</v>
      </c>
      <c r="H873" s="86" t="s">
        <v>840</v>
      </c>
      <c r="I873" s="97">
        <f t="shared" si="39"/>
        <v>1.1311268278335894E-4</v>
      </c>
      <c r="J873" s="98">
        <v>0</v>
      </c>
      <c r="K873" s="98">
        <v>0</v>
      </c>
      <c r="L873" s="103">
        <f t="shared" si="40"/>
        <v>0</v>
      </c>
      <c r="M873" s="98">
        <v>0</v>
      </c>
      <c r="N873" s="99"/>
    </row>
    <row r="874" spans="1:14" ht="26" x14ac:dyDescent="0.3">
      <c r="A874" s="95">
        <f t="shared" si="41"/>
        <v>870</v>
      </c>
      <c r="B874" s="95" t="s">
        <v>214</v>
      </c>
      <c r="C874" s="99" t="s">
        <v>1704</v>
      </c>
      <c r="D874" s="96">
        <v>43509</v>
      </c>
      <c r="E874" s="104">
        <v>140283</v>
      </c>
      <c r="F874" s="104">
        <v>140283</v>
      </c>
      <c r="G874" s="104">
        <v>12490.375</v>
      </c>
      <c r="H874" s="86" t="s">
        <v>840</v>
      </c>
      <c r="I874" s="97">
        <f t="shared" si="39"/>
        <v>3.3966492163066062E-4</v>
      </c>
      <c r="J874" s="98">
        <v>0</v>
      </c>
      <c r="K874" s="98">
        <v>0</v>
      </c>
      <c r="L874" s="103">
        <f t="shared" si="40"/>
        <v>0</v>
      </c>
      <c r="M874" s="98">
        <v>0</v>
      </c>
      <c r="N874" s="99"/>
    </row>
    <row r="875" spans="1:14" ht="26" x14ac:dyDescent="0.3">
      <c r="A875" s="95">
        <f t="shared" si="41"/>
        <v>871</v>
      </c>
      <c r="B875" s="95" t="s">
        <v>214</v>
      </c>
      <c r="C875" s="99" t="s">
        <v>1705</v>
      </c>
      <c r="D875" s="96">
        <v>43509</v>
      </c>
      <c r="E875" s="104">
        <v>39017</v>
      </c>
      <c r="F875" s="104">
        <v>39017</v>
      </c>
      <c r="G875" s="104">
        <v>0</v>
      </c>
      <c r="H875" s="86" t="s">
        <v>840</v>
      </c>
      <c r="I875" s="97">
        <f t="shared" si="39"/>
        <v>9.4471220655842025E-5</v>
      </c>
      <c r="J875" s="98">
        <v>0</v>
      </c>
      <c r="K875" s="98">
        <v>0</v>
      </c>
      <c r="L875" s="103">
        <f t="shared" si="40"/>
        <v>0</v>
      </c>
      <c r="M875" s="98">
        <v>0</v>
      </c>
      <c r="N875" s="99"/>
    </row>
    <row r="876" spans="1:14" ht="26" x14ac:dyDescent="0.3">
      <c r="A876" s="95">
        <f t="shared" si="41"/>
        <v>872</v>
      </c>
      <c r="B876" s="95" t="s">
        <v>214</v>
      </c>
      <c r="C876" s="99" t="s">
        <v>1706</v>
      </c>
      <c r="D876" s="96">
        <v>43509</v>
      </c>
      <c r="E876" s="104">
        <v>364</v>
      </c>
      <c r="F876" s="104">
        <v>364</v>
      </c>
      <c r="G876" s="104">
        <v>0</v>
      </c>
      <c r="H876" s="86" t="s">
        <v>840</v>
      </c>
      <c r="I876" s="97">
        <f t="shared" si="39"/>
        <v>8.8134721579635793E-7</v>
      </c>
      <c r="J876" s="98">
        <v>0</v>
      </c>
      <c r="K876" s="98">
        <v>0</v>
      </c>
      <c r="L876" s="103">
        <f t="shared" si="40"/>
        <v>0</v>
      </c>
      <c r="M876" s="98">
        <v>0</v>
      </c>
      <c r="N876" s="99"/>
    </row>
    <row r="877" spans="1:14" ht="26" x14ac:dyDescent="0.3">
      <c r="A877" s="95">
        <f t="shared" si="41"/>
        <v>873</v>
      </c>
      <c r="B877" s="95" t="s">
        <v>214</v>
      </c>
      <c r="C877" s="99" t="s">
        <v>1707</v>
      </c>
      <c r="D877" s="96">
        <v>43509</v>
      </c>
      <c r="E877" s="104">
        <v>83419</v>
      </c>
      <c r="F877" s="104">
        <v>83419</v>
      </c>
      <c r="G877" s="104">
        <v>0</v>
      </c>
      <c r="H877" s="86" t="s">
        <v>840</v>
      </c>
      <c r="I877" s="97">
        <f t="shared" si="39"/>
        <v>2.0198105328163841E-4</v>
      </c>
      <c r="J877" s="98">
        <v>0</v>
      </c>
      <c r="K877" s="98">
        <v>0</v>
      </c>
      <c r="L877" s="103">
        <f t="shared" si="40"/>
        <v>0</v>
      </c>
      <c r="M877" s="98">
        <v>0</v>
      </c>
      <c r="N877" s="99"/>
    </row>
    <row r="878" spans="1:14" ht="26" x14ac:dyDescent="0.3">
      <c r="A878" s="95">
        <f t="shared" si="41"/>
        <v>874</v>
      </c>
      <c r="B878" s="95" t="s">
        <v>214</v>
      </c>
      <c r="C878" s="99" t="s">
        <v>1708</v>
      </c>
      <c r="D878" s="96">
        <v>43509</v>
      </c>
      <c r="E878" s="104">
        <v>336997.18387096777</v>
      </c>
      <c r="F878" s="104">
        <v>336997.18387096777</v>
      </c>
      <c r="G878" s="104">
        <v>0</v>
      </c>
      <c r="H878" s="86" t="s">
        <v>840</v>
      </c>
      <c r="I878" s="97">
        <f t="shared" si="39"/>
        <v>8.1596574103266685E-4</v>
      </c>
      <c r="J878" s="98">
        <v>0</v>
      </c>
      <c r="K878" s="98">
        <v>0</v>
      </c>
      <c r="L878" s="103">
        <f t="shared" si="40"/>
        <v>0</v>
      </c>
      <c r="M878" s="98">
        <v>0</v>
      </c>
      <c r="N878" s="99"/>
    </row>
    <row r="879" spans="1:14" ht="26" x14ac:dyDescent="0.3">
      <c r="A879" s="95">
        <f t="shared" si="41"/>
        <v>875</v>
      </c>
      <c r="B879" s="95" t="s">
        <v>214</v>
      </c>
      <c r="C879" s="99" t="s">
        <v>1709</v>
      </c>
      <c r="D879" s="96">
        <v>43509</v>
      </c>
      <c r="E879" s="104">
        <v>406814</v>
      </c>
      <c r="F879" s="104">
        <v>406814</v>
      </c>
      <c r="G879" s="104">
        <v>28009.571428571428</v>
      </c>
      <c r="H879" s="86" t="s">
        <v>840</v>
      </c>
      <c r="I879" s="97">
        <f t="shared" si="39"/>
        <v>9.850120501290647E-4</v>
      </c>
      <c r="J879" s="98">
        <v>0</v>
      </c>
      <c r="K879" s="98">
        <v>0</v>
      </c>
      <c r="L879" s="103">
        <f t="shared" si="40"/>
        <v>0</v>
      </c>
      <c r="M879" s="98">
        <v>0</v>
      </c>
      <c r="N879" s="99"/>
    </row>
    <row r="880" spans="1:14" ht="26" x14ac:dyDescent="0.3">
      <c r="A880" s="95">
        <f t="shared" si="41"/>
        <v>876</v>
      </c>
      <c r="B880" s="95" t="s">
        <v>214</v>
      </c>
      <c r="C880" s="99" t="s">
        <v>1710</v>
      </c>
      <c r="D880" s="96">
        <v>43509</v>
      </c>
      <c r="E880" s="104">
        <v>450961.65032258065</v>
      </c>
      <c r="F880" s="104">
        <v>411168.25186612905</v>
      </c>
      <c r="G880" s="104">
        <v>0</v>
      </c>
      <c r="H880" s="86" t="s">
        <v>840</v>
      </c>
      <c r="I880" s="97">
        <f t="shared" si="39"/>
        <v>9.9555492858810013E-4</v>
      </c>
      <c r="J880" s="98">
        <v>0</v>
      </c>
      <c r="K880" s="98">
        <v>0</v>
      </c>
      <c r="L880" s="103">
        <f t="shared" si="40"/>
        <v>39793.398456451599</v>
      </c>
      <c r="M880" s="98">
        <v>0</v>
      </c>
      <c r="N880" s="99"/>
    </row>
    <row r="881" spans="1:14" ht="26" x14ac:dyDescent="0.3">
      <c r="A881" s="95">
        <f t="shared" si="41"/>
        <v>877</v>
      </c>
      <c r="B881" s="95" t="s">
        <v>214</v>
      </c>
      <c r="C881" s="99" t="s">
        <v>1711</v>
      </c>
      <c r="D881" s="96">
        <v>43509</v>
      </c>
      <c r="E881" s="104">
        <v>161123.32258064515</v>
      </c>
      <c r="F881" s="104">
        <v>161123.32258064515</v>
      </c>
      <c r="G881" s="104">
        <v>0</v>
      </c>
      <c r="H881" s="86" t="s">
        <v>840</v>
      </c>
      <c r="I881" s="97">
        <f t="shared" si="39"/>
        <v>3.9012525207777484E-4</v>
      </c>
      <c r="J881" s="98">
        <v>0</v>
      </c>
      <c r="K881" s="98">
        <v>0</v>
      </c>
      <c r="L881" s="103">
        <f t="shared" si="40"/>
        <v>0</v>
      </c>
      <c r="M881" s="98">
        <v>0</v>
      </c>
      <c r="N881" s="99"/>
    </row>
    <row r="882" spans="1:14" ht="26" x14ac:dyDescent="0.3">
      <c r="A882" s="95">
        <f t="shared" si="41"/>
        <v>878</v>
      </c>
      <c r="B882" s="95" t="s">
        <v>214</v>
      </c>
      <c r="C882" s="99" t="s">
        <v>1712</v>
      </c>
      <c r="D882" s="96">
        <v>43509</v>
      </c>
      <c r="E882" s="104">
        <v>351829.46658064518</v>
      </c>
      <c r="F882" s="104">
        <v>351829.46658064518</v>
      </c>
      <c r="G882" s="104">
        <v>5517.1</v>
      </c>
      <c r="H882" s="86" t="s">
        <v>840</v>
      </c>
      <c r="I882" s="97">
        <f t="shared" si="39"/>
        <v>8.5187890331310263E-4</v>
      </c>
      <c r="J882" s="98">
        <v>0</v>
      </c>
      <c r="K882" s="98">
        <v>0</v>
      </c>
      <c r="L882" s="103">
        <f t="shared" si="40"/>
        <v>0</v>
      </c>
      <c r="M882" s="98">
        <v>0</v>
      </c>
      <c r="N882" s="99"/>
    </row>
    <row r="883" spans="1:14" ht="26" x14ac:dyDescent="0.3">
      <c r="A883" s="95">
        <f t="shared" si="41"/>
        <v>879</v>
      </c>
      <c r="B883" s="95" t="s">
        <v>214</v>
      </c>
      <c r="C883" s="99" t="s">
        <v>1713</v>
      </c>
      <c r="D883" s="96">
        <v>43509</v>
      </c>
      <c r="E883" s="104">
        <v>310331</v>
      </c>
      <c r="F883" s="104">
        <v>304053</v>
      </c>
      <c r="G883" s="104">
        <v>4796</v>
      </c>
      <c r="H883" s="86" t="s">
        <v>840</v>
      </c>
      <c r="I883" s="97">
        <f t="shared" si="39"/>
        <v>7.3619853023222529E-4</v>
      </c>
      <c r="J883" s="98">
        <v>0</v>
      </c>
      <c r="K883" s="98">
        <v>0</v>
      </c>
      <c r="L883" s="103">
        <f t="shared" si="40"/>
        <v>6278</v>
      </c>
      <c r="M883" s="98">
        <v>0</v>
      </c>
      <c r="N883" s="99"/>
    </row>
    <row r="884" spans="1:14" ht="26" x14ac:dyDescent="0.3">
      <c r="A884" s="95">
        <f t="shared" si="41"/>
        <v>880</v>
      </c>
      <c r="B884" s="95" t="s">
        <v>214</v>
      </c>
      <c r="C884" s="99" t="s">
        <v>1714</v>
      </c>
      <c r="D884" s="96">
        <v>43509</v>
      </c>
      <c r="E884" s="104">
        <v>1498597</v>
      </c>
      <c r="F884" s="104">
        <v>1430951.935483871</v>
      </c>
      <c r="G884" s="104">
        <v>16673.142857142859</v>
      </c>
      <c r="H884" s="86" t="s">
        <v>840</v>
      </c>
      <c r="I884" s="97">
        <f t="shared" si="39"/>
        <v>3.4647403963657124E-3</v>
      </c>
      <c r="J884" s="98">
        <v>0</v>
      </c>
      <c r="K884" s="98">
        <v>0</v>
      </c>
      <c r="L884" s="103">
        <f t="shared" si="40"/>
        <v>67645.064516128972</v>
      </c>
      <c r="M884" s="98">
        <v>0</v>
      </c>
      <c r="N884" s="99"/>
    </row>
    <row r="885" spans="1:14" ht="26" x14ac:dyDescent="0.3">
      <c r="A885" s="95">
        <f t="shared" si="41"/>
        <v>881</v>
      </c>
      <c r="B885" s="95" t="s">
        <v>214</v>
      </c>
      <c r="C885" s="99" t="s">
        <v>1715</v>
      </c>
      <c r="D885" s="96">
        <v>43509</v>
      </c>
      <c r="E885" s="104">
        <v>1238361</v>
      </c>
      <c r="F885" s="104">
        <v>1238361</v>
      </c>
      <c r="G885" s="104">
        <v>20581.7</v>
      </c>
      <c r="H885" s="86" t="s">
        <v>840</v>
      </c>
      <c r="I885" s="97">
        <f t="shared" si="39"/>
        <v>2.9984231304966856E-3</v>
      </c>
      <c r="J885" s="98">
        <v>0</v>
      </c>
      <c r="K885" s="98">
        <v>0</v>
      </c>
      <c r="L885" s="103">
        <f t="shared" si="40"/>
        <v>0</v>
      </c>
      <c r="M885" s="98">
        <v>0</v>
      </c>
      <c r="N885" s="99"/>
    </row>
    <row r="886" spans="1:14" ht="26" x14ac:dyDescent="0.3">
      <c r="A886" s="95">
        <f t="shared" si="41"/>
        <v>882</v>
      </c>
      <c r="B886" s="95" t="s">
        <v>214</v>
      </c>
      <c r="C886" s="99" t="s">
        <v>1716</v>
      </c>
      <c r="D886" s="96">
        <v>43509</v>
      </c>
      <c r="E886" s="104">
        <v>2325422</v>
      </c>
      <c r="F886" s="104">
        <v>2325422</v>
      </c>
      <c r="G886" s="104">
        <v>25769.1</v>
      </c>
      <c r="H886" s="86" t="s">
        <v>840</v>
      </c>
      <c r="I886" s="97">
        <f t="shared" si="39"/>
        <v>5.6305060583835111E-3</v>
      </c>
      <c r="J886" s="98">
        <v>0</v>
      </c>
      <c r="K886" s="98">
        <v>0</v>
      </c>
      <c r="L886" s="103">
        <f t="shared" si="40"/>
        <v>0</v>
      </c>
      <c r="M886" s="98">
        <v>0</v>
      </c>
      <c r="N886" s="99"/>
    </row>
    <row r="887" spans="1:14" ht="26" x14ac:dyDescent="0.3">
      <c r="A887" s="95">
        <f t="shared" si="41"/>
        <v>883</v>
      </c>
      <c r="B887" s="95" t="s">
        <v>214</v>
      </c>
      <c r="C887" s="99" t="s">
        <v>1717</v>
      </c>
      <c r="D887" s="96">
        <v>43509</v>
      </c>
      <c r="E887" s="104">
        <v>1483456</v>
      </c>
      <c r="F887" s="104">
        <v>37794</v>
      </c>
      <c r="G887" s="104">
        <v>0</v>
      </c>
      <c r="H887" s="86" t="s">
        <v>840</v>
      </c>
      <c r="I887" s="97">
        <f t="shared" si="39"/>
        <v>9.1509990862108652E-5</v>
      </c>
      <c r="J887" s="98">
        <v>0</v>
      </c>
      <c r="K887" s="98">
        <v>0</v>
      </c>
      <c r="L887" s="103">
        <f t="shared" si="40"/>
        <v>1445662</v>
      </c>
      <c r="M887" s="98">
        <v>0</v>
      </c>
      <c r="N887" s="99"/>
    </row>
    <row r="888" spans="1:14" ht="26" x14ac:dyDescent="0.3">
      <c r="A888" s="95">
        <f t="shared" si="41"/>
        <v>884</v>
      </c>
      <c r="B888" s="95" t="s">
        <v>214</v>
      </c>
      <c r="C888" s="99" t="s">
        <v>1718</v>
      </c>
      <c r="D888" s="96">
        <v>43509</v>
      </c>
      <c r="E888" s="104">
        <v>27089</v>
      </c>
      <c r="F888" s="104">
        <v>27089</v>
      </c>
      <c r="G888" s="104">
        <v>0</v>
      </c>
      <c r="H888" s="86" t="s">
        <v>840</v>
      </c>
      <c r="I888" s="97">
        <f t="shared" si="39"/>
        <v>6.5590150353592139E-5</v>
      </c>
      <c r="J888" s="98">
        <v>0</v>
      </c>
      <c r="K888" s="98">
        <v>0</v>
      </c>
      <c r="L888" s="103">
        <f t="shared" si="40"/>
        <v>0</v>
      </c>
      <c r="M888" s="98">
        <v>0</v>
      </c>
      <c r="N888" s="99"/>
    </row>
    <row r="889" spans="1:14" ht="26" x14ac:dyDescent="0.3">
      <c r="A889" s="95">
        <f t="shared" si="41"/>
        <v>885</v>
      </c>
      <c r="B889" s="95" t="s">
        <v>214</v>
      </c>
      <c r="C889" s="99" t="s">
        <v>1719</v>
      </c>
      <c r="D889" s="96">
        <v>43509</v>
      </c>
      <c r="E889" s="104">
        <v>39227</v>
      </c>
      <c r="F889" s="104">
        <v>39227</v>
      </c>
      <c r="G889" s="104">
        <v>3778.8333333333335</v>
      </c>
      <c r="H889" s="86" t="s">
        <v>840</v>
      </c>
      <c r="I889" s="97">
        <f t="shared" si="39"/>
        <v>9.497969020341684E-5</v>
      </c>
      <c r="J889" s="98">
        <v>0</v>
      </c>
      <c r="K889" s="98">
        <v>0</v>
      </c>
      <c r="L889" s="103">
        <f t="shared" si="40"/>
        <v>0</v>
      </c>
      <c r="M889" s="98">
        <v>0</v>
      </c>
      <c r="N889" s="99"/>
    </row>
    <row r="890" spans="1:14" ht="26" x14ac:dyDescent="0.3">
      <c r="A890" s="95">
        <f t="shared" si="41"/>
        <v>886</v>
      </c>
      <c r="B890" s="95" t="s">
        <v>214</v>
      </c>
      <c r="C890" s="99" t="s">
        <v>1720</v>
      </c>
      <c r="D890" s="96">
        <v>43509</v>
      </c>
      <c r="E890" s="104">
        <v>49375</v>
      </c>
      <c r="F890" s="104">
        <v>49375</v>
      </c>
      <c r="G890" s="104">
        <v>5111.5</v>
      </c>
      <c r="H890" s="86" t="s">
        <v>840</v>
      </c>
      <c r="I890" s="97">
        <f t="shared" si="39"/>
        <v>1.1955087576908015E-4</v>
      </c>
      <c r="J890" s="98">
        <v>0</v>
      </c>
      <c r="K890" s="98">
        <v>0</v>
      </c>
      <c r="L890" s="103">
        <f t="shared" si="40"/>
        <v>0</v>
      </c>
      <c r="M890" s="98">
        <v>0</v>
      </c>
      <c r="N890" s="99"/>
    </row>
    <row r="891" spans="1:14" ht="26" x14ac:dyDescent="0.3">
      <c r="A891" s="95">
        <f t="shared" si="41"/>
        <v>887</v>
      </c>
      <c r="B891" s="95" t="s">
        <v>214</v>
      </c>
      <c r="C891" s="99" t="s">
        <v>1721</v>
      </c>
      <c r="D891" s="96">
        <v>43509</v>
      </c>
      <c r="E891" s="104">
        <v>1739884</v>
      </c>
      <c r="F891" s="104">
        <v>21780.553387096774</v>
      </c>
      <c r="G891" s="104">
        <v>0</v>
      </c>
      <c r="H891" s="86" t="s">
        <v>840</v>
      </c>
      <c r="I891" s="97">
        <f t="shared" si="39"/>
        <v>5.2736895841268332E-5</v>
      </c>
      <c r="J891" s="98">
        <v>0</v>
      </c>
      <c r="K891" s="98">
        <v>0</v>
      </c>
      <c r="L891" s="103">
        <f t="shared" si="40"/>
        <v>1718103.4466129031</v>
      </c>
      <c r="M891" s="98">
        <v>0</v>
      </c>
      <c r="N891" s="99"/>
    </row>
    <row r="892" spans="1:14" ht="26" x14ac:dyDescent="0.3">
      <c r="A892" s="95">
        <f t="shared" si="41"/>
        <v>888</v>
      </c>
      <c r="B892" s="95" t="s">
        <v>214</v>
      </c>
      <c r="C892" s="99" t="s">
        <v>1722</v>
      </c>
      <c r="D892" s="96">
        <v>43509</v>
      </c>
      <c r="E892" s="104">
        <v>48140</v>
      </c>
      <c r="F892" s="104">
        <v>48140</v>
      </c>
      <c r="G892" s="104">
        <v>0</v>
      </c>
      <c r="H892" s="86" t="s">
        <v>840</v>
      </c>
      <c r="I892" s="97">
        <f t="shared" si="39"/>
        <v>1.165605905726282E-4</v>
      </c>
      <c r="J892" s="98">
        <v>0</v>
      </c>
      <c r="K892" s="98">
        <v>0</v>
      </c>
      <c r="L892" s="103">
        <f t="shared" si="40"/>
        <v>0</v>
      </c>
      <c r="M892" s="98">
        <v>0</v>
      </c>
      <c r="N892" s="99"/>
    </row>
    <row r="893" spans="1:14" ht="26" x14ac:dyDescent="0.3">
      <c r="A893" s="95">
        <f t="shared" si="41"/>
        <v>889</v>
      </c>
      <c r="B893" s="95" t="s">
        <v>214</v>
      </c>
      <c r="C893" s="99" t="s">
        <v>1723</v>
      </c>
      <c r="D893" s="96">
        <v>43509</v>
      </c>
      <c r="E893" s="104">
        <v>62180</v>
      </c>
      <c r="F893" s="104">
        <v>62180</v>
      </c>
      <c r="G893" s="104">
        <v>7687.6</v>
      </c>
      <c r="H893" s="86" t="s">
        <v>840</v>
      </c>
      <c r="I893" s="97">
        <f t="shared" si="39"/>
        <v>1.5055541175334488E-4</v>
      </c>
      <c r="J893" s="98">
        <v>0</v>
      </c>
      <c r="K893" s="98">
        <v>0</v>
      </c>
      <c r="L893" s="103">
        <f t="shared" si="40"/>
        <v>0</v>
      </c>
      <c r="M893" s="98">
        <v>0</v>
      </c>
      <c r="N893" s="99"/>
    </row>
    <row r="894" spans="1:14" ht="26" x14ac:dyDescent="0.3">
      <c r="A894" s="95">
        <f t="shared" si="41"/>
        <v>890</v>
      </c>
      <c r="B894" s="95" t="s">
        <v>214</v>
      </c>
      <c r="C894" s="99" t="s">
        <v>1527</v>
      </c>
      <c r="D894" s="96">
        <v>43509</v>
      </c>
      <c r="E894" s="104">
        <v>24772</v>
      </c>
      <c r="F894" s="104">
        <v>24772</v>
      </c>
      <c r="G894" s="104">
        <v>0</v>
      </c>
      <c r="H894" s="86" t="s">
        <v>840</v>
      </c>
      <c r="I894" s="97">
        <f t="shared" si="39"/>
        <v>5.9980036345349939E-5</v>
      </c>
      <c r="J894" s="98">
        <v>0</v>
      </c>
      <c r="K894" s="98">
        <v>0</v>
      </c>
      <c r="L894" s="103">
        <f t="shared" si="40"/>
        <v>0</v>
      </c>
      <c r="M894" s="98">
        <v>0</v>
      </c>
      <c r="N894" s="99"/>
    </row>
    <row r="895" spans="1:14" ht="26" x14ac:dyDescent="0.3">
      <c r="A895" s="95">
        <f t="shared" si="41"/>
        <v>891</v>
      </c>
      <c r="B895" s="95" t="s">
        <v>214</v>
      </c>
      <c r="C895" s="99" t="s">
        <v>1724</v>
      </c>
      <c r="D895" s="96">
        <v>43509</v>
      </c>
      <c r="E895" s="104">
        <v>18015</v>
      </c>
      <c r="F895" s="104">
        <v>18015</v>
      </c>
      <c r="G895" s="104">
        <v>0</v>
      </c>
      <c r="H895" s="86" t="s">
        <v>840</v>
      </c>
      <c r="I895" s="97">
        <f t="shared" si="39"/>
        <v>4.3619423331240075E-5</v>
      </c>
      <c r="J895" s="98">
        <v>0</v>
      </c>
      <c r="K895" s="98">
        <v>0</v>
      </c>
      <c r="L895" s="103">
        <f t="shared" si="40"/>
        <v>0</v>
      </c>
      <c r="M895" s="98">
        <v>0</v>
      </c>
      <c r="N895" s="99"/>
    </row>
    <row r="896" spans="1:14" ht="26" x14ac:dyDescent="0.3">
      <c r="A896" s="95">
        <f t="shared" si="41"/>
        <v>892</v>
      </c>
      <c r="B896" s="95" t="s">
        <v>214</v>
      </c>
      <c r="C896" s="99" t="s">
        <v>1725</v>
      </c>
      <c r="D896" s="96">
        <v>43509</v>
      </c>
      <c r="E896" s="104">
        <v>40545</v>
      </c>
      <c r="F896" s="104">
        <v>40545</v>
      </c>
      <c r="G896" s="104">
        <v>4168.333333333333</v>
      </c>
      <c r="H896" s="86" t="s">
        <v>840</v>
      </c>
      <c r="I896" s="97">
        <f t="shared" si="39"/>
        <v>9.8170941935338813E-5</v>
      </c>
      <c r="J896" s="98">
        <v>0</v>
      </c>
      <c r="K896" s="98">
        <v>0</v>
      </c>
      <c r="L896" s="103">
        <f t="shared" si="40"/>
        <v>0</v>
      </c>
      <c r="M896" s="98">
        <v>0</v>
      </c>
      <c r="N896" s="99"/>
    </row>
    <row r="897" spans="1:14" ht="26" x14ac:dyDescent="0.3">
      <c r="A897" s="95">
        <f t="shared" si="41"/>
        <v>893</v>
      </c>
      <c r="B897" s="95" t="s">
        <v>214</v>
      </c>
      <c r="C897" s="99" t="s">
        <v>1726</v>
      </c>
      <c r="D897" s="96">
        <v>43509</v>
      </c>
      <c r="E897" s="104">
        <v>311131</v>
      </c>
      <c r="F897" s="104">
        <v>311131</v>
      </c>
      <c r="G897" s="104">
        <v>10788.428571428571</v>
      </c>
      <c r="H897" s="86" t="s">
        <v>840</v>
      </c>
      <c r="I897" s="97">
        <f t="shared" si="39"/>
        <v>7.5333637526905667E-4</v>
      </c>
      <c r="J897" s="98">
        <v>0</v>
      </c>
      <c r="K897" s="98">
        <v>0</v>
      </c>
      <c r="L897" s="103">
        <f t="shared" si="40"/>
        <v>0</v>
      </c>
      <c r="M897" s="98">
        <v>0</v>
      </c>
      <c r="N897" s="99"/>
    </row>
    <row r="898" spans="1:14" ht="26" x14ac:dyDescent="0.3">
      <c r="A898" s="95">
        <f t="shared" si="41"/>
        <v>894</v>
      </c>
      <c r="B898" s="95" t="s">
        <v>214</v>
      </c>
      <c r="C898" s="99" t="s">
        <v>1727</v>
      </c>
      <c r="D898" s="96">
        <v>43509</v>
      </c>
      <c r="E898" s="104">
        <v>233436</v>
      </c>
      <c r="F898" s="104">
        <v>233436</v>
      </c>
      <c r="G898" s="104">
        <v>7961.5</v>
      </c>
      <c r="H898" s="86" t="s">
        <v>840</v>
      </c>
      <c r="I898" s="97">
        <f t="shared" si="39"/>
        <v>5.6521474908417194E-4</v>
      </c>
      <c r="J898" s="98">
        <v>0</v>
      </c>
      <c r="K898" s="98">
        <v>0</v>
      </c>
      <c r="L898" s="103">
        <f t="shared" si="40"/>
        <v>0</v>
      </c>
      <c r="M898" s="98">
        <v>0</v>
      </c>
      <c r="N898" s="99"/>
    </row>
    <row r="899" spans="1:14" ht="26" x14ac:dyDescent="0.3">
      <c r="A899" s="95">
        <f t="shared" si="41"/>
        <v>895</v>
      </c>
      <c r="B899" s="95" t="s">
        <v>214</v>
      </c>
      <c r="C899" s="99" t="s">
        <v>1728</v>
      </c>
      <c r="D899" s="96">
        <v>43509</v>
      </c>
      <c r="E899" s="104">
        <v>314333</v>
      </c>
      <c r="F899" s="104">
        <v>314333</v>
      </c>
      <c r="G899" s="104">
        <v>30750</v>
      </c>
      <c r="H899" s="86" t="s">
        <v>840</v>
      </c>
      <c r="I899" s="97">
        <f t="shared" si="39"/>
        <v>7.6108932522779278E-4</v>
      </c>
      <c r="J899" s="98">
        <v>0</v>
      </c>
      <c r="K899" s="98">
        <v>0</v>
      </c>
      <c r="L899" s="103">
        <f t="shared" si="40"/>
        <v>0</v>
      </c>
      <c r="M899" s="98">
        <v>0</v>
      </c>
      <c r="N899" s="99"/>
    </row>
    <row r="900" spans="1:14" ht="26" x14ac:dyDescent="0.3">
      <c r="A900" s="95">
        <f t="shared" si="41"/>
        <v>896</v>
      </c>
      <c r="B900" s="95" t="s">
        <v>214</v>
      </c>
      <c r="C900" s="99" t="s">
        <v>1729</v>
      </c>
      <c r="D900" s="96">
        <v>43509</v>
      </c>
      <c r="E900" s="104">
        <v>63289</v>
      </c>
      <c r="F900" s="104">
        <v>63289</v>
      </c>
      <c r="G900" s="104">
        <v>0</v>
      </c>
      <c r="H900" s="86" t="s">
        <v>840</v>
      </c>
      <c r="I900" s="97">
        <f t="shared" si="39"/>
        <v>1.5324061522125192E-4</v>
      </c>
      <c r="J900" s="98">
        <v>0</v>
      </c>
      <c r="K900" s="98">
        <v>0</v>
      </c>
      <c r="L900" s="103">
        <f t="shared" si="40"/>
        <v>0</v>
      </c>
      <c r="M900" s="98">
        <v>0</v>
      </c>
      <c r="N900" s="99"/>
    </row>
    <row r="901" spans="1:14" ht="26" x14ac:dyDescent="0.3">
      <c r="A901" s="95">
        <f t="shared" si="41"/>
        <v>897</v>
      </c>
      <c r="B901" s="95" t="s">
        <v>214</v>
      </c>
      <c r="C901" s="99" t="s">
        <v>1730</v>
      </c>
      <c r="D901" s="96">
        <v>43509</v>
      </c>
      <c r="E901" s="104">
        <v>859598</v>
      </c>
      <c r="F901" s="104">
        <v>859598</v>
      </c>
      <c r="G901" s="104">
        <v>0</v>
      </c>
      <c r="H901" s="86" t="s">
        <v>840</v>
      </c>
      <c r="I901" s="97">
        <f t="shared" si="39"/>
        <v>2.0813305055058175E-3</v>
      </c>
      <c r="J901" s="98">
        <v>0</v>
      </c>
      <c r="K901" s="98">
        <v>0</v>
      </c>
      <c r="L901" s="103">
        <f t="shared" si="40"/>
        <v>0</v>
      </c>
      <c r="M901" s="98">
        <v>0</v>
      </c>
      <c r="N901" s="99"/>
    </row>
    <row r="902" spans="1:14" ht="26" x14ac:dyDescent="0.3">
      <c r="A902" s="95">
        <f t="shared" si="41"/>
        <v>898</v>
      </c>
      <c r="B902" s="95" t="s">
        <v>214</v>
      </c>
      <c r="C902" s="99" t="s">
        <v>1731</v>
      </c>
      <c r="D902" s="96">
        <v>43509</v>
      </c>
      <c r="E902" s="104">
        <v>1506552</v>
      </c>
      <c r="F902" s="104">
        <v>45984</v>
      </c>
      <c r="G902" s="104">
        <v>6692.2857142857147</v>
      </c>
      <c r="H902" s="86" t="s">
        <v>840</v>
      </c>
      <c r="I902" s="97">
        <f t="shared" ref="I902:I907" si="42">F902/$F$908</f>
        <v>1.113403032175267E-4</v>
      </c>
      <c r="J902" s="98">
        <v>0</v>
      </c>
      <c r="K902" s="98">
        <v>0</v>
      </c>
      <c r="L902" s="103">
        <f t="shared" ref="L902:L907" si="43">E902-F902</f>
        <v>1460568</v>
      </c>
      <c r="M902" s="98">
        <v>0</v>
      </c>
      <c r="N902" s="99"/>
    </row>
    <row r="903" spans="1:14" ht="26" x14ac:dyDescent="0.3">
      <c r="A903" s="95">
        <f>A902+1</f>
        <v>899</v>
      </c>
      <c r="B903" s="95" t="s">
        <v>214</v>
      </c>
      <c r="C903" s="99" t="s">
        <v>1732</v>
      </c>
      <c r="D903" s="96">
        <v>43509</v>
      </c>
      <c r="E903" s="104">
        <v>19743</v>
      </c>
      <c r="F903" s="104">
        <v>19743</v>
      </c>
      <c r="G903" s="104">
        <v>6750</v>
      </c>
      <c r="H903" s="86" t="s">
        <v>840</v>
      </c>
      <c r="I903" s="97">
        <f t="shared" si="42"/>
        <v>4.7803401322712892E-5</v>
      </c>
      <c r="J903" s="98">
        <v>0</v>
      </c>
      <c r="K903" s="98">
        <v>0</v>
      </c>
      <c r="L903" s="103">
        <f t="shared" si="43"/>
        <v>0</v>
      </c>
      <c r="M903" s="98">
        <v>0</v>
      </c>
      <c r="N903" s="99"/>
    </row>
    <row r="904" spans="1:14" ht="26" x14ac:dyDescent="0.3">
      <c r="A904" s="95">
        <f>A903+1</f>
        <v>900</v>
      </c>
      <c r="B904" s="95" t="s">
        <v>214</v>
      </c>
      <c r="C904" s="99" t="s">
        <v>1733</v>
      </c>
      <c r="D904" s="96">
        <v>43509</v>
      </c>
      <c r="E904" s="104">
        <v>4211353</v>
      </c>
      <c r="F904" s="104">
        <v>0</v>
      </c>
      <c r="G904" s="104">
        <v>0</v>
      </c>
      <c r="H904" s="86" t="s">
        <v>840</v>
      </c>
      <c r="I904" s="97">
        <f t="shared" si="42"/>
        <v>0</v>
      </c>
      <c r="J904" s="98">
        <v>0</v>
      </c>
      <c r="K904" s="98">
        <v>0</v>
      </c>
      <c r="L904" s="103">
        <f t="shared" si="43"/>
        <v>4211353</v>
      </c>
      <c r="M904" s="98">
        <v>0</v>
      </c>
      <c r="N904" s="99"/>
    </row>
    <row r="905" spans="1:14" ht="26" x14ac:dyDescent="0.3">
      <c r="A905" s="95">
        <f>A904+1</f>
        <v>901</v>
      </c>
      <c r="B905" s="95" t="s">
        <v>214</v>
      </c>
      <c r="C905" s="99" t="s">
        <v>1734</v>
      </c>
      <c r="D905" s="96">
        <v>43509</v>
      </c>
      <c r="E905" s="104">
        <v>3521196</v>
      </c>
      <c r="F905" s="104">
        <v>0</v>
      </c>
      <c r="G905" s="104">
        <v>0</v>
      </c>
      <c r="H905" s="86" t="s">
        <v>840</v>
      </c>
      <c r="I905" s="97">
        <f t="shared" si="42"/>
        <v>0</v>
      </c>
      <c r="J905" s="98">
        <v>0</v>
      </c>
      <c r="K905" s="98">
        <v>0</v>
      </c>
      <c r="L905" s="103">
        <f t="shared" si="43"/>
        <v>3521196</v>
      </c>
      <c r="M905" s="98">
        <v>0</v>
      </c>
      <c r="N905" s="99"/>
    </row>
    <row r="906" spans="1:14" ht="26" x14ac:dyDescent="0.3">
      <c r="A906" s="95">
        <f>A905+1</f>
        <v>902</v>
      </c>
      <c r="B906" s="95" t="s">
        <v>214</v>
      </c>
      <c r="C906" s="99" t="s">
        <v>1735</v>
      </c>
      <c r="D906" s="96">
        <v>43509</v>
      </c>
      <c r="E906" s="104">
        <v>7500000</v>
      </c>
      <c r="F906" s="104">
        <v>0</v>
      </c>
      <c r="G906" s="104">
        <v>0</v>
      </c>
      <c r="H906" s="86" t="s">
        <v>840</v>
      </c>
      <c r="I906" s="97">
        <f t="shared" si="42"/>
        <v>0</v>
      </c>
      <c r="J906" s="98">
        <v>0</v>
      </c>
      <c r="K906" s="98">
        <v>0</v>
      </c>
      <c r="L906" s="103">
        <f t="shared" si="43"/>
        <v>7500000</v>
      </c>
      <c r="M906" s="98">
        <v>0</v>
      </c>
      <c r="N906" s="99"/>
    </row>
    <row r="907" spans="1:14" ht="26" x14ac:dyDescent="0.3">
      <c r="A907" s="95">
        <f>A906+1</f>
        <v>903</v>
      </c>
      <c r="B907" s="95" t="s">
        <v>214</v>
      </c>
      <c r="C907" s="99" t="s">
        <v>137</v>
      </c>
      <c r="D907" s="96">
        <v>43509</v>
      </c>
      <c r="E907" s="104">
        <v>7500000</v>
      </c>
      <c r="F907" s="104">
        <v>0</v>
      </c>
      <c r="G907" s="104">
        <v>0</v>
      </c>
      <c r="H907" s="86" t="s">
        <v>840</v>
      </c>
      <c r="I907" s="97">
        <f t="shared" si="42"/>
        <v>0</v>
      </c>
      <c r="J907" s="98">
        <v>0</v>
      </c>
      <c r="K907" s="98">
        <v>0</v>
      </c>
      <c r="L907" s="103">
        <f t="shared" si="43"/>
        <v>7500000</v>
      </c>
      <c r="M907" s="98">
        <v>0</v>
      </c>
      <c r="N907" s="99"/>
    </row>
    <row r="908" spans="1:14" x14ac:dyDescent="0.3">
      <c r="A908" s="99"/>
      <c r="B908" s="99"/>
      <c r="C908" s="99"/>
      <c r="D908" s="99"/>
      <c r="E908" s="105">
        <f>SUM(E5:E907)</f>
        <v>443767658.10296404</v>
      </c>
      <c r="F908" s="105">
        <f>SUM(F5:F907)</f>
        <v>413004084.51520544</v>
      </c>
      <c r="G908" s="105">
        <f>SUM(G5:G907)</f>
        <v>20104011.739221565</v>
      </c>
      <c r="H908" s="100"/>
      <c r="I908" s="100"/>
      <c r="J908" s="100"/>
      <c r="K908" s="100"/>
      <c r="L908" s="105">
        <f>SUM(L5:L907)</f>
        <v>30763573.58775866</v>
      </c>
      <c r="M908" s="99"/>
      <c r="N908" s="99"/>
    </row>
  </sheetData>
  <mergeCells count="12">
    <mergeCell ref="N3:N4"/>
    <mergeCell ref="A1:O1"/>
    <mergeCell ref="A2:O2"/>
    <mergeCell ref="F3:I3"/>
    <mergeCell ref="J3:J4"/>
    <mergeCell ref="K3:K4"/>
    <mergeCell ref="L3:L4"/>
    <mergeCell ref="M3:M4"/>
    <mergeCell ref="A3:A4"/>
    <mergeCell ref="B3:B4"/>
    <mergeCell ref="C3:C4"/>
    <mergeCell ref="D3:E3"/>
  </mergeCells>
  <pageMargins left="0.39" right="0.27" top="0.75" bottom="0.75" header="0.3" footer="0.3"/>
  <pageSetup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D953-EBAE-4313-B899-3B687D478CC0}">
  <sheetPr>
    <pageSetUpPr fitToPage="1"/>
  </sheetPr>
  <dimension ref="A1:Q26"/>
  <sheetViews>
    <sheetView view="pageBreakPreview" topLeftCell="A14" zoomScale="78" zoomScaleNormal="104" workbookViewId="0">
      <selection activeCell="A18" sqref="A18"/>
    </sheetView>
  </sheetViews>
  <sheetFormatPr defaultColWidth="8.796875" defaultRowHeight="13" x14ac:dyDescent="0.3"/>
  <cols>
    <col min="1" max="1" width="8.796875" style="55"/>
    <col min="2" max="2" width="36.69921875" style="55" customWidth="1"/>
    <col min="3" max="3" width="24.3984375" style="55" customWidth="1"/>
    <col min="4" max="4" width="0.59765625" style="55" customWidth="1"/>
    <col min="5" max="5" width="13.3984375" style="55" customWidth="1"/>
    <col min="6" max="6" width="19.8984375" style="55" bestFit="1" customWidth="1"/>
    <col min="7" max="7" width="18.796875" style="55" bestFit="1" customWidth="1"/>
    <col min="8" max="8" width="11.19921875" style="55" customWidth="1"/>
    <col min="9" max="9" width="13.3984375" style="55" customWidth="1"/>
    <col min="10" max="10" width="12.19921875" style="55" customWidth="1"/>
    <col min="11" max="12" width="11.3984375" style="55" customWidth="1"/>
    <col min="13" max="13" width="11" style="55" customWidth="1"/>
    <col min="14" max="14" width="22.3984375" style="55" bestFit="1" customWidth="1"/>
    <col min="15" max="15" width="12.796875" style="55" customWidth="1"/>
    <col min="16" max="16" width="13.296875" style="55" customWidth="1"/>
    <col min="17" max="17" width="2.19921875" style="55" customWidth="1"/>
    <col min="18" max="16384" width="8.796875" style="55"/>
  </cols>
  <sheetData>
    <row r="1" spans="1:17" x14ac:dyDescent="0.3">
      <c r="A1" s="218" t="s">
        <v>1736</v>
      </c>
      <c r="B1" s="218"/>
      <c r="C1" s="218"/>
      <c r="D1" s="218"/>
      <c r="E1" s="218"/>
      <c r="F1" s="218"/>
      <c r="G1" s="218"/>
      <c r="H1" s="218"/>
      <c r="I1" s="218"/>
      <c r="J1" s="218"/>
      <c r="K1" s="218"/>
      <c r="L1" s="218"/>
      <c r="M1" s="218"/>
      <c r="N1" s="218"/>
      <c r="O1" s="218"/>
      <c r="P1" s="218"/>
      <c r="Q1" s="54"/>
    </row>
    <row r="2" spans="1:17" x14ac:dyDescent="0.3">
      <c r="A2" s="218" t="s">
        <v>2123</v>
      </c>
      <c r="B2" s="218"/>
      <c r="C2" s="218"/>
      <c r="D2" s="218"/>
      <c r="E2" s="218"/>
      <c r="F2" s="218"/>
      <c r="G2" s="218"/>
      <c r="H2" s="218"/>
      <c r="I2" s="218"/>
      <c r="J2" s="218"/>
      <c r="K2" s="218"/>
      <c r="L2" s="218"/>
      <c r="M2" s="218"/>
      <c r="N2" s="218"/>
      <c r="O2" s="218"/>
      <c r="P2" s="218"/>
      <c r="Q2" s="54"/>
    </row>
    <row r="3" spans="1:17" x14ac:dyDescent="0.3">
      <c r="A3" s="219" t="s">
        <v>1737</v>
      </c>
      <c r="B3" s="219"/>
      <c r="C3" s="219"/>
      <c r="D3" s="219"/>
      <c r="E3" s="219"/>
      <c r="F3" s="219"/>
      <c r="G3" s="219"/>
      <c r="H3" s="219"/>
      <c r="I3" s="219"/>
      <c r="J3" s="219"/>
      <c r="K3" s="219"/>
      <c r="L3" s="219"/>
      <c r="M3" s="219"/>
      <c r="N3" s="219"/>
      <c r="O3" s="219"/>
      <c r="P3" s="219"/>
      <c r="Q3" s="56"/>
    </row>
    <row r="4" spans="1:17" ht="13" customHeight="1" x14ac:dyDescent="0.3">
      <c r="A4" s="220" t="s">
        <v>20</v>
      </c>
      <c r="B4" s="221" t="s">
        <v>1738</v>
      </c>
      <c r="C4" s="221"/>
      <c r="D4" s="221"/>
      <c r="E4" s="221" t="s">
        <v>22</v>
      </c>
      <c r="F4" s="221"/>
      <c r="G4" s="221" t="s">
        <v>23</v>
      </c>
      <c r="H4" s="221"/>
      <c r="I4" s="221"/>
      <c r="J4" s="221"/>
      <c r="K4" s="221"/>
      <c r="L4" s="216" t="s">
        <v>24</v>
      </c>
      <c r="M4" s="216" t="s">
        <v>25</v>
      </c>
      <c r="N4" s="216" t="s">
        <v>26</v>
      </c>
      <c r="O4" s="216" t="s">
        <v>27</v>
      </c>
      <c r="P4" s="216" t="s">
        <v>28</v>
      </c>
    </row>
    <row r="5" spans="1:17" ht="78" x14ac:dyDescent="0.3">
      <c r="A5" s="220"/>
      <c r="B5" s="64" t="s">
        <v>1739</v>
      </c>
      <c r="C5" s="64" t="s">
        <v>1740</v>
      </c>
      <c r="D5" s="64"/>
      <c r="E5" s="57" t="s">
        <v>29</v>
      </c>
      <c r="F5" s="57" t="s">
        <v>30</v>
      </c>
      <c r="G5" s="57" t="s">
        <v>31</v>
      </c>
      <c r="H5" s="57" t="s">
        <v>32</v>
      </c>
      <c r="I5" s="58" t="s">
        <v>1741</v>
      </c>
      <c r="J5" s="57" t="s">
        <v>1742</v>
      </c>
      <c r="K5" s="57" t="s">
        <v>213</v>
      </c>
      <c r="L5" s="217"/>
      <c r="M5" s="217"/>
      <c r="N5" s="217"/>
      <c r="O5" s="217"/>
      <c r="P5" s="217"/>
    </row>
    <row r="6" spans="1:17" ht="26" x14ac:dyDescent="0.3">
      <c r="A6" s="58">
        <v>1</v>
      </c>
      <c r="B6" s="23" t="s">
        <v>1743</v>
      </c>
      <c r="C6" s="65" t="s">
        <v>1744</v>
      </c>
      <c r="D6" s="80"/>
      <c r="E6" s="106">
        <v>43508</v>
      </c>
      <c r="F6" s="24">
        <v>8660000000</v>
      </c>
      <c r="G6" s="25">
        <v>0</v>
      </c>
      <c r="H6" s="65" t="s">
        <v>1745</v>
      </c>
      <c r="I6" s="59" t="s">
        <v>217</v>
      </c>
      <c r="J6" s="59" t="s">
        <v>217</v>
      </c>
      <c r="K6" s="66">
        <f t="shared" ref="K6:K18" si="0">G6/$G$20</f>
        <v>0</v>
      </c>
      <c r="L6" s="59" t="s">
        <v>217</v>
      </c>
      <c r="M6" s="59" t="s">
        <v>217</v>
      </c>
      <c r="N6" s="26">
        <f>F6-G6</f>
        <v>8660000000</v>
      </c>
      <c r="O6" s="59" t="s">
        <v>217</v>
      </c>
      <c r="P6" s="58"/>
    </row>
    <row r="7" spans="1:17" ht="52" x14ac:dyDescent="0.3">
      <c r="A7" s="58">
        <v>2</v>
      </c>
      <c r="B7" s="23" t="s">
        <v>1746</v>
      </c>
      <c r="C7" s="65" t="s">
        <v>1747</v>
      </c>
      <c r="D7" s="80"/>
      <c r="E7" s="70">
        <v>43509</v>
      </c>
      <c r="F7" s="24">
        <v>7527098216</v>
      </c>
      <c r="G7" s="26">
        <v>7086349785</v>
      </c>
      <c r="H7" s="65" t="s">
        <v>1745</v>
      </c>
      <c r="I7" s="59" t="s">
        <v>217</v>
      </c>
      <c r="J7" s="59" t="s">
        <v>217</v>
      </c>
      <c r="K7" s="66">
        <f t="shared" si="0"/>
        <v>0.74391582063471828</v>
      </c>
      <c r="L7" s="59" t="s">
        <v>217</v>
      </c>
      <c r="M7" s="59" t="s">
        <v>217</v>
      </c>
      <c r="N7" s="26">
        <f t="shared" ref="N7:N18" si="1">F7-G7</f>
        <v>440748431</v>
      </c>
      <c r="O7" s="59" t="s">
        <v>217</v>
      </c>
      <c r="P7" s="58"/>
    </row>
    <row r="8" spans="1:17" ht="39" x14ac:dyDescent="0.3">
      <c r="A8" s="58">
        <v>3</v>
      </c>
      <c r="B8" s="23" t="s">
        <v>1748</v>
      </c>
      <c r="C8" s="65" t="s">
        <v>1749</v>
      </c>
      <c r="D8" s="80"/>
      <c r="E8" s="70">
        <v>43507</v>
      </c>
      <c r="F8" s="24">
        <v>1302345174</v>
      </c>
      <c r="G8" s="26">
        <v>1259600728.409452</v>
      </c>
      <c r="H8" s="65" t="s">
        <v>1745</v>
      </c>
      <c r="I8" s="59" t="s">
        <v>217</v>
      </c>
      <c r="J8" s="59" t="s">
        <v>217</v>
      </c>
      <c r="K8" s="66">
        <f t="shared" si="0"/>
        <v>0.1322312527572764</v>
      </c>
      <c r="L8" s="59" t="s">
        <v>217</v>
      </c>
      <c r="M8" s="59" t="s">
        <v>217</v>
      </c>
      <c r="N8" s="26">
        <f t="shared" si="1"/>
        <v>42744445.590548038</v>
      </c>
      <c r="O8" s="59" t="s">
        <v>217</v>
      </c>
      <c r="P8" s="58"/>
    </row>
    <row r="9" spans="1:17" ht="26" x14ac:dyDescent="0.3">
      <c r="A9" s="58">
        <v>4</v>
      </c>
      <c r="B9" s="23" t="s">
        <v>1750</v>
      </c>
      <c r="C9" s="65" t="s">
        <v>1747</v>
      </c>
      <c r="D9" s="80"/>
      <c r="E9" s="106">
        <v>43508</v>
      </c>
      <c r="F9" s="24">
        <v>1641714</v>
      </c>
      <c r="G9" s="26">
        <v>146507</v>
      </c>
      <c r="H9" s="65" t="s">
        <v>1745</v>
      </c>
      <c r="I9" s="59" t="s">
        <v>217</v>
      </c>
      <c r="J9" s="59" t="s">
        <v>217</v>
      </c>
      <c r="K9" s="66">
        <f t="shared" si="0"/>
        <v>1.5380115071998336E-5</v>
      </c>
      <c r="L9" s="59" t="s">
        <v>217</v>
      </c>
      <c r="M9" s="59" t="s">
        <v>217</v>
      </c>
      <c r="N9" s="26">
        <f t="shared" si="1"/>
        <v>1495207</v>
      </c>
      <c r="O9" s="59" t="s">
        <v>217</v>
      </c>
      <c r="P9" s="58"/>
    </row>
    <row r="10" spans="1:17" ht="26" x14ac:dyDescent="0.3">
      <c r="A10" s="58">
        <v>5</v>
      </c>
      <c r="B10" s="23" t="s">
        <v>1751</v>
      </c>
      <c r="C10" s="65" t="s">
        <v>1747</v>
      </c>
      <c r="D10" s="80"/>
      <c r="E10" s="70">
        <v>43501</v>
      </c>
      <c r="F10" s="24">
        <v>1210605</v>
      </c>
      <c r="G10" s="26">
        <v>403536</v>
      </c>
      <c r="H10" s="65" t="s">
        <v>1745</v>
      </c>
      <c r="I10" s="59" t="s">
        <v>217</v>
      </c>
      <c r="J10" s="59" t="s">
        <v>217</v>
      </c>
      <c r="K10" s="66">
        <f t="shared" si="0"/>
        <v>4.2362686531660065E-5</v>
      </c>
      <c r="L10" s="59" t="s">
        <v>217</v>
      </c>
      <c r="M10" s="59" t="s">
        <v>217</v>
      </c>
      <c r="N10" s="26">
        <f t="shared" si="1"/>
        <v>807069</v>
      </c>
      <c r="O10" s="59" t="s">
        <v>217</v>
      </c>
      <c r="P10" s="61"/>
    </row>
    <row r="11" spans="1:17" ht="26" x14ac:dyDescent="0.3">
      <c r="A11" s="58">
        <v>6</v>
      </c>
      <c r="B11" s="23" t="s">
        <v>1752</v>
      </c>
      <c r="C11" s="65" t="s">
        <v>1747</v>
      </c>
      <c r="D11" s="82"/>
      <c r="E11" s="76">
        <v>43500</v>
      </c>
      <c r="F11" s="24">
        <v>2745496</v>
      </c>
      <c r="G11" s="26">
        <v>2745496</v>
      </c>
      <c r="H11" s="65" t="s">
        <v>1745</v>
      </c>
      <c r="I11" s="59" t="s">
        <v>217</v>
      </c>
      <c r="J11" s="59" t="s">
        <v>217</v>
      </c>
      <c r="K11" s="66">
        <f t="shared" si="0"/>
        <v>2.882186135113759E-4</v>
      </c>
      <c r="L11" s="59" t="s">
        <v>217</v>
      </c>
      <c r="M11" s="59" t="s">
        <v>217</v>
      </c>
      <c r="N11" s="26">
        <f t="shared" si="1"/>
        <v>0</v>
      </c>
      <c r="O11" s="59" t="s">
        <v>217</v>
      </c>
      <c r="P11" s="61"/>
    </row>
    <row r="12" spans="1:17" ht="26" x14ac:dyDescent="0.3">
      <c r="A12" s="164">
        <v>7</v>
      </c>
      <c r="B12" s="23" t="s">
        <v>2092</v>
      </c>
      <c r="C12" s="65" t="s">
        <v>1747</v>
      </c>
      <c r="D12" s="82"/>
      <c r="E12" s="76">
        <v>44880</v>
      </c>
      <c r="F12" s="25">
        <v>12197248.945918446</v>
      </c>
      <c r="G12" s="25">
        <f>F12</f>
        <v>12197248.945918446</v>
      </c>
      <c r="H12" s="65" t="s">
        <v>1745</v>
      </c>
      <c r="I12" s="59"/>
      <c r="J12" s="59"/>
      <c r="K12" s="66">
        <f t="shared" si="0"/>
        <v>1.2804513937903043E-3</v>
      </c>
      <c r="L12" s="59" t="s">
        <v>217</v>
      </c>
      <c r="M12" s="59" t="s">
        <v>217</v>
      </c>
      <c r="N12" s="26">
        <f t="shared" si="1"/>
        <v>0</v>
      </c>
      <c r="O12" s="59" t="s">
        <v>217</v>
      </c>
      <c r="P12" s="61" t="s">
        <v>2093</v>
      </c>
    </row>
    <row r="13" spans="1:17" ht="26" x14ac:dyDescent="0.3">
      <c r="A13" s="58">
        <v>8</v>
      </c>
      <c r="B13" s="23" t="s">
        <v>1754</v>
      </c>
      <c r="C13" s="61" t="s">
        <v>1755</v>
      </c>
      <c r="D13" s="80"/>
      <c r="E13" s="70">
        <v>43504</v>
      </c>
      <c r="F13" s="24">
        <v>1655185</v>
      </c>
      <c r="G13" s="26">
        <v>1389583.5895621919</v>
      </c>
      <c r="H13" s="65" t="s">
        <v>1745</v>
      </c>
      <c r="I13" s="59" t="s">
        <v>217</v>
      </c>
      <c r="J13" s="59" t="s">
        <v>217</v>
      </c>
      <c r="K13" s="66">
        <f t="shared" si="0"/>
        <v>1.4587668513877847E-4</v>
      </c>
      <c r="L13" s="59" t="s">
        <v>217</v>
      </c>
      <c r="M13" s="59" t="s">
        <v>217</v>
      </c>
      <c r="N13" s="26">
        <f t="shared" si="1"/>
        <v>265601.41043780814</v>
      </c>
      <c r="O13" s="59" t="s">
        <v>217</v>
      </c>
      <c r="P13" s="61"/>
    </row>
    <row r="14" spans="1:17" ht="26" x14ac:dyDescent="0.3">
      <c r="A14" s="58">
        <v>9</v>
      </c>
      <c r="B14" s="23" t="s">
        <v>1756</v>
      </c>
      <c r="C14" s="61" t="s">
        <v>1755</v>
      </c>
      <c r="D14" s="80"/>
      <c r="E14" s="70">
        <v>43500</v>
      </c>
      <c r="F14" s="24">
        <v>210355543</v>
      </c>
      <c r="G14" s="26">
        <v>110595499</v>
      </c>
      <c r="H14" s="65" t="s">
        <v>1745</v>
      </c>
      <c r="I14" s="59" t="s">
        <v>217</v>
      </c>
      <c r="J14" s="59" t="s">
        <v>217</v>
      </c>
      <c r="K14" s="66">
        <f t="shared" si="0"/>
        <v>1.1610172217471362E-2</v>
      </c>
      <c r="L14" s="59" t="s">
        <v>217</v>
      </c>
      <c r="M14" s="59" t="s">
        <v>217</v>
      </c>
      <c r="N14" s="26">
        <f t="shared" si="1"/>
        <v>99760044</v>
      </c>
      <c r="O14" s="59" t="s">
        <v>217</v>
      </c>
      <c r="P14" s="61"/>
    </row>
    <row r="15" spans="1:17" ht="39" x14ac:dyDescent="0.3">
      <c r="A15" s="58">
        <v>10</v>
      </c>
      <c r="B15" s="23" t="s">
        <v>1757</v>
      </c>
      <c r="C15" s="61" t="s">
        <v>1755</v>
      </c>
      <c r="D15" s="80"/>
      <c r="E15" s="76">
        <v>43522</v>
      </c>
      <c r="F15" s="24">
        <v>554474434</v>
      </c>
      <c r="G15" s="26">
        <v>554474434</v>
      </c>
      <c r="H15" s="65" t="s">
        <v>1745</v>
      </c>
      <c r="I15" s="59" t="s">
        <v>217</v>
      </c>
      <c r="J15" s="59" t="s">
        <v>217</v>
      </c>
      <c r="K15" s="66">
        <f t="shared" si="0"/>
        <v>5.8208007804413077E-2</v>
      </c>
      <c r="L15" s="59" t="s">
        <v>217</v>
      </c>
      <c r="M15" s="59" t="s">
        <v>217</v>
      </c>
      <c r="N15" s="26">
        <f t="shared" si="1"/>
        <v>0</v>
      </c>
      <c r="O15" s="59" t="s">
        <v>217</v>
      </c>
      <c r="P15" s="61"/>
    </row>
    <row r="16" spans="1:17" ht="26" x14ac:dyDescent="0.3">
      <c r="A16" s="58">
        <v>11</v>
      </c>
      <c r="B16" s="23" t="s">
        <v>1759</v>
      </c>
      <c r="C16" s="61" t="s">
        <v>1747</v>
      </c>
      <c r="D16" s="80"/>
      <c r="E16" s="70">
        <v>43508</v>
      </c>
      <c r="F16" s="24">
        <v>397203327</v>
      </c>
      <c r="G16" s="26">
        <v>343548315</v>
      </c>
      <c r="H16" s="65" t="s">
        <v>1745</v>
      </c>
      <c r="I16" s="59" t="s">
        <v>217</v>
      </c>
      <c r="J16" s="59" t="s">
        <v>217</v>
      </c>
      <c r="K16" s="66">
        <f t="shared" si="0"/>
        <v>3.6065257069567543E-2</v>
      </c>
      <c r="L16" s="59" t="s">
        <v>217</v>
      </c>
      <c r="M16" s="59" t="s">
        <v>217</v>
      </c>
      <c r="N16" s="26">
        <f t="shared" si="1"/>
        <v>53655012</v>
      </c>
      <c r="O16" s="59" t="s">
        <v>217</v>
      </c>
      <c r="P16" s="61"/>
    </row>
    <row r="17" spans="1:16" ht="39" x14ac:dyDescent="0.3">
      <c r="A17" s="58">
        <v>12</v>
      </c>
      <c r="B17" s="23" t="s">
        <v>1760</v>
      </c>
      <c r="C17" s="61" t="s">
        <v>1747</v>
      </c>
      <c r="D17" s="80"/>
      <c r="E17" s="76">
        <v>43503</v>
      </c>
      <c r="F17" s="24">
        <v>136417020</v>
      </c>
      <c r="G17" s="26">
        <v>136417020</v>
      </c>
      <c r="H17" s="65" t="s">
        <v>1745</v>
      </c>
      <c r="I17" s="59" t="s">
        <v>217</v>
      </c>
      <c r="J17" s="59" t="s">
        <v>217</v>
      </c>
      <c r="K17" s="66">
        <f t="shared" si="0"/>
        <v>1.4320882042353598E-2</v>
      </c>
      <c r="L17" s="59" t="s">
        <v>217</v>
      </c>
      <c r="M17" s="59" t="s">
        <v>217</v>
      </c>
      <c r="N17" s="26">
        <f t="shared" si="1"/>
        <v>0</v>
      </c>
      <c r="O17" s="59" t="s">
        <v>217</v>
      </c>
      <c r="P17" s="61"/>
    </row>
    <row r="18" spans="1:16" ht="39" x14ac:dyDescent="0.3">
      <c r="A18" s="58">
        <v>13</v>
      </c>
      <c r="B18" s="23" t="s">
        <v>1761</v>
      </c>
      <c r="C18" s="61" t="s">
        <v>1747</v>
      </c>
      <c r="D18" s="80"/>
      <c r="E18" s="76">
        <v>43503</v>
      </c>
      <c r="F18" s="24">
        <v>14235840</v>
      </c>
      <c r="G18" s="26">
        <v>13971710</v>
      </c>
      <c r="H18" s="65" t="s">
        <v>1745</v>
      </c>
      <c r="I18" s="59" t="s">
        <v>217</v>
      </c>
      <c r="J18" s="59" t="s">
        <v>217</v>
      </c>
      <c r="K18" s="66">
        <f t="shared" si="0"/>
        <v>1.4667320165766132E-3</v>
      </c>
      <c r="L18" s="59" t="s">
        <v>217</v>
      </c>
      <c r="M18" s="59" t="s">
        <v>217</v>
      </c>
      <c r="N18" s="26">
        <f t="shared" si="1"/>
        <v>264130</v>
      </c>
      <c r="O18" s="59" t="s">
        <v>217</v>
      </c>
      <c r="P18" s="61"/>
    </row>
    <row r="19" spans="1:16" ht="26" x14ac:dyDescent="0.3">
      <c r="A19" s="184">
        <v>14</v>
      </c>
      <c r="B19" s="23" t="s">
        <v>2125</v>
      </c>
      <c r="C19" s="61" t="s">
        <v>1747</v>
      </c>
      <c r="D19" s="80"/>
      <c r="E19" s="76">
        <v>44824</v>
      </c>
      <c r="F19" s="24">
        <v>8711648</v>
      </c>
      <c r="G19" s="26">
        <v>3901610</v>
      </c>
      <c r="H19" s="65" t="s">
        <v>1745</v>
      </c>
      <c r="I19" s="59"/>
      <c r="J19" s="59"/>
      <c r="K19" s="66">
        <f>G19/$G$20</f>
        <v>4.0958596357893774E-4</v>
      </c>
      <c r="L19" s="59"/>
      <c r="M19" s="59"/>
      <c r="N19" s="26">
        <f>F19-G19</f>
        <v>4810038</v>
      </c>
      <c r="O19" s="59"/>
      <c r="P19" s="61" t="s">
        <v>2126</v>
      </c>
    </row>
    <row r="20" spans="1:16" x14ac:dyDescent="0.3">
      <c r="A20" s="61"/>
      <c r="B20" s="61"/>
      <c r="C20" s="61"/>
      <c r="D20" s="61"/>
      <c r="E20" s="61"/>
      <c r="F20" s="62">
        <f>SUM(F6:F19)</f>
        <v>18830291450.945919</v>
      </c>
      <c r="G20" s="62">
        <f>SUM(G6:G19)</f>
        <v>9525741472.9449329</v>
      </c>
      <c r="H20" s="67"/>
      <c r="I20" s="67"/>
      <c r="J20" s="67"/>
      <c r="K20" s="67"/>
      <c r="L20" s="67"/>
      <c r="M20" s="67"/>
      <c r="N20" s="62">
        <f>SUM(N6:N19)</f>
        <v>9304549978.0009861</v>
      </c>
      <c r="O20" s="61"/>
      <c r="P20" s="61"/>
    </row>
    <row r="21" spans="1:16" x14ac:dyDescent="0.3">
      <c r="F21" s="63"/>
      <c r="G21" s="63"/>
      <c r="N21" s="63"/>
    </row>
    <row r="22" spans="1:16" ht="14" customHeight="1" x14ac:dyDescent="0.3">
      <c r="A22" s="204" t="s">
        <v>1763</v>
      </c>
      <c r="B22" s="204"/>
      <c r="C22" s="204"/>
      <c r="D22" s="204"/>
      <c r="E22" s="204"/>
      <c r="F22" s="204"/>
      <c r="G22" s="204"/>
      <c r="H22" s="204"/>
      <c r="I22" s="204"/>
      <c r="J22" s="204"/>
      <c r="K22" s="204"/>
      <c r="L22" s="204"/>
      <c r="M22" s="204"/>
      <c r="N22" s="204"/>
      <c r="O22" s="204"/>
      <c r="P22" s="204"/>
    </row>
    <row r="23" spans="1:16" x14ac:dyDescent="0.3">
      <c r="A23" s="55" t="s">
        <v>2128</v>
      </c>
    </row>
    <row r="24" spans="1:16" x14ac:dyDescent="0.3">
      <c r="A24" s="55" t="s">
        <v>2127</v>
      </c>
    </row>
    <row r="26" spans="1:16" x14ac:dyDescent="0.3">
      <c r="G26" s="63"/>
    </row>
  </sheetData>
  <mergeCells count="13">
    <mergeCell ref="A22:P22"/>
    <mergeCell ref="O4:O5"/>
    <mergeCell ref="P4:P5"/>
    <mergeCell ref="A1:P1"/>
    <mergeCell ref="A2:P2"/>
    <mergeCell ref="A3:P3"/>
    <mergeCell ref="A4:A5"/>
    <mergeCell ref="B4:D4"/>
    <mergeCell ref="E4:F4"/>
    <mergeCell ref="G4:K4"/>
    <mergeCell ref="L4:L5"/>
    <mergeCell ref="M4:M5"/>
    <mergeCell ref="N4:N5"/>
  </mergeCells>
  <pageMargins left="0.24" right="0.22" top="0.75" bottom="0.75" header="0.3" footer="0.3"/>
  <pageSetup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3EBB-31CC-4BC3-9006-5BC5CA96007A}">
  <dimension ref="A1:Q321"/>
  <sheetViews>
    <sheetView view="pageBreakPreview" topLeftCell="A300" zoomScale="60" zoomScaleNormal="100" workbookViewId="0">
      <selection activeCell="A312" sqref="A312"/>
    </sheetView>
  </sheetViews>
  <sheetFormatPr defaultColWidth="8.796875" defaultRowHeight="13" x14ac:dyDescent="0.3"/>
  <cols>
    <col min="1" max="1" width="8.796875" style="55"/>
    <col min="2" max="2" width="28.69921875" style="55" customWidth="1"/>
    <col min="3" max="3" width="17.3984375" style="83" customWidth="1"/>
    <col min="4" max="4" width="16.09765625" style="79" customWidth="1"/>
    <col min="5" max="6" width="14.796875" style="55" bestFit="1" customWidth="1"/>
    <col min="7" max="7" width="12.3984375" style="55" customWidth="1"/>
    <col min="8" max="8" width="12.69921875" style="55" customWidth="1"/>
    <col min="9" max="9" width="12.19921875" style="55" customWidth="1"/>
    <col min="10" max="10" width="11.796875" style="55" customWidth="1"/>
    <col min="11" max="11" width="12.3984375" style="55" customWidth="1"/>
    <col min="12" max="12" width="11.296875" style="55" customWidth="1"/>
    <col min="13" max="13" width="14.09765625" style="55" bestFit="1" customWidth="1"/>
    <col min="14" max="14" width="13.69921875" style="55" customWidth="1"/>
    <col min="15" max="15" width="15.8984375" style="55" bestFit="1" customWidth="1"/>
    <col min="16" max="16" width="11.19921875" style="55" customWidth="1"/>
    <col min="17" max="17" width="2.19921875" style="55" customWidth="1"/>
    <col min="18" max="16384" width="8.796875" style="55"/>
  </cols>
  <sheetData>
    <row r="1" spans="1:17" ht="14.25" customHeight="1" x14ac:dyDescent="0.3">
      <c r="A1" s="218" t="s">
        <v>1764</v>
      </c>
      <c r="B1" s="218"/>
      <c r="C1" s="218"/>
      <c r="D1" s="218"/>
      <c r="E1" s="218"/>
      <c r="F1" s="218"/>
      <c r="G1" s="218"/>
      <c r="H1" s="218"/>
      <c r="I1" s="218"/>
      <c r="J1" s="218"/>
      <c r="K1" s="218"/>
      <c r="L1" s="218"/>
      <c r="M1" s="218"/>
      <c r="N1" s="218"/>
      <c r="O1" s="218"/>
      <c r="P1" s="218"/>
      <c r="Q1" s="54"/>
    </row>
    <row r="2" spans="1:17" ht="14.25" customHeight="1" x14ac:dyDescent="0.3">
      <c r="A2" s="218" t="s">
        <v>2123</v>
      </c>
      <c r="B2" s="218"/>
      <c r="C2" s="218"/>
      <c r="D2" s="218"/>
      <c r="E2" s="218"/>
      <c r="F2" s="218"/>
      <c r="G2" s="218"/>
      <c r="H2" s="218"/>
      <c r="I2" s="218"/>
      <c r="J2" s="218"/>
      <c r="K2" s="218"/>
      <c r="L2" s="218"/>
      <c r="M2" s="218"/>
      <c r="N2" s="218"/>
      <c r="O2" s="218"/>
      <c r="P2" s="218"/>
      <c r="Q2" s="71"/>
    </row>
    <row r="3" spans="1:17" ht="28.5" customHeight="1" x14ac:dyDescent="0.3">
      <c r="A3" s="219" t="s">
        <v>1765</v>
      </c>
      <c r="B3" s="219"/>
      <c r="C3" s="219"/>
      <c r="D3" s="219"/>
      <c r="E3" s="219"/>
      <c r="F3" s="219"/>
      <c r="G3" s="219"/>
      <c r="H3" s="219"/>
      <c r="I3" s="219"/>
      <c r="J3" s="219"/>
      <c r="K3" s="219"/>
      <c r="L3" s="219"/>
      <c r="M3" s="219"/>
      <c r="N3" s="219"/>
      <c r="O3" s="219"/>
      <c r="P3" s="219"/>
      <c r="Q3" s="56"/>
    </row>
    <row r="4" spans="1:17" ht="24" customHeight="1" x14ac:dyDescent="0.3">
      <c r="A4" s="222" t="s">
        <v>20</v>
      </c>
      <c r="B4" s="221" t="s">
        <v>21</v>
      </c>
      <c r="C4" s="221" t="s">
        <v>22</v>
      </c>
      <c r="D4" s="221"/>
      <c r="E4" s="221" t="s">
        <v>23</v>
      </c>
      <c r="F4" s="221"/>
      <c r="G4" s="221"/>
      <c r="H4" s="221"/>
      <c r="I4" s="221"/>
      <c r="J4" s="221"/>
      <c r="K4" s="221" t="s">
        <v>24</v>
      </c>
      <c r="L4" s="221" t="s">
        <v>25</v>
      </c>
      <c r="M4" s="221" t="s">
        <v>26</v>
      </c>
      <c r="N4" s="221" t="s">
        <v>27</v>
      </c>
      <c r="O4" s="221" t="s">
        <v>28</v>
      </c>
    </row>
    <row r="5" spans="1:17" ht="79.25" customHeight="1" x14ac:dyDescent="0.3">
      <c r="A5" s="222"/>
      <c r="B5" s="221"/>
      <c r="C5" s="72" t="s">
        <v>29</v>
      </c>
      <c r="D5" s="57" t="s">
        <v>30</v>
      </c>
      <c r="E5" s="57" t="s">
        <v>31</v>
      </c>
      <c r="F5" s="57" t="s">
        <v>32</v>
      </c>
      <c r="G5" s="58" t="s">
        <v>1766</v>
      </c>
      <c r="H5" s="57" t="s">
        <v>1742</v>
      </c>
      <c r="I5" s="57" t="s">
        <v>36</v>
      </c>
      <c r="J5" s="57" t="s">
        <v>213</v>
      </c>
      <c r="K5" s="221"/>
      <c r="L5" s="221"/>
      <c r="M5" s="221"/>
      <c r="N5" s="221"/>
      <c r="O5" s="221"/>
    </row>
    <row r="6" spans="1:17" ht="26" x14ac:dyDescent="0.3">
      <c r="A6" s="160">
        <v>1</v>
      </c>
      <c r="B6" s="74" t="s">
        <v>1767</v>
      </c>
      <c r="C6" s="75">
        <v>43494</v>
      </c>
      <c r="D6" s="24">
        <v>348960</v>
      </c>
      <c r="E6" s="25">
        <v>348960</v>
      </c>
      <c r="F6" s="161" t="s">
        <v>1768</v>
      </c>
      <c r="G6" s="59" t="s">
        <v>217</v>
      </c>
      <c r="H6" s="59" t="s">
        <v>217</v>
      </c>
      <c r="I6" s="59" t="s">
        <v>217</v>
      </c>
      <c r="J6" s="60">
        <f t="shared" ref="J6:J69" si="0">E6/$E$314</f>
        <v>1.4975636183054558E-4</v>
      </c>
      <c r="K6" s="59" t="s">
        <v>217</v>
      </c>
      <c r="L6" s="59" t="s">
        <v>217</v>
      </c>
      <c r="M6" s="25">
        <v>0</v>
      </c>
      <c r="N6" s="59" t="s">
        <v>217</v>
      </c>
      <c r="O6" s="161"/>
    </row>
    <row r="7" spans="1:17" ht="26" x14ac:dyDescent="0.3">
      <c r="A7" s="73">
        <v>2</v>
      </c>
      <c r="B7" s="74" t="s">
        <v>1769</v>
      </c>
      <c r="C7" s="75">
        <v>43498</v>
      </c>
      <c r="D7" s="24">
        <v>304203</v>
      </c>
      <c r="E7" s="25">
        <v>304203</v>
      </c>
      <c r="F7" s="58" t="s">
        <v>1768</v>
      </c>
      <c r="G7" s="59" t="s">
        <v>217</v>
      </c>
      <c r="H7" s="59" t="s">
        <v>217</v>
      </c>
      <c r="I7" s="59" t="s">
        <v>217</v>
      </c>
      <c r="J7" s="60">
        <f t="shared" si="0"/>
        <v>1.3054887247231046E-4</v>
      </c>
      <c r="K7" s="59" t="s">
        <v>217</v>
      </c>
      <c r="L7" s="59" t="s">
        <v>217</v>
      </c>
      <c r="M7" s="25">
        <v>0</v>
      </c>
      <c r="N7" s="59" t="s">
        <v>217</v>
      </c>
      <c r="O7" s="161"/>
    </row>
    <row r="8" spans="1:17" ht="26" x14ac:dyDescent="0.3">
      <c r="A8" s="73">
        <v>3</v>
      </c>
      <c r="B8" s="74" t="s">
        <v>1770</v>
      </c>
      <c r="C8" s="75">
        <v>43494</v>
      </c>
      <c r="D8" s="24">
        <v>153137</v>
      </c>
      <c r="E8" s="25">
        <v>153137</v>
      </c>
      <c r="F8" s="58" t="s">
        <v>1768</v>
      </c>
      <c r="G8" s="59" t="s">
        <v>217</v>
      </c>
      <c r="H8" s="59" t="s">
        <v>217</v>
      </c>
      <c r="I8" s="59" t="s">
        <v>217</v>
      </c>
      <c r="J8" s="60">
        <f t="shared" si="0"/>
        <v>6.5718821588847597E-5</v>
      </c>
      <c r="K8" s="59" t="s">
        <v>217</v>
      </c>
      <c r="L8" s="59" t="s">
        <v>217</v>
      </c>
      <c r="M8" s="25">
        <v>0</v>
      </c>
      <c r="N8" s="59" t="s">
        <v>217</v>
      </c>
      <c r="O8" s="161"/>
    </row>
    <row r="9" spans="1:17" ht="26" x14ac:dyDescent="0.3">
      <c r="A9" s="73">
        <v>4</v>
      </c>
      <c r="B9" s="74" t="s">
        <v>1771</v>
      </c>
      <c r="C9" s="76">
        <v>43494</v>
      </c>
      <c r="D9" s="24">
        <v>1307969</v>
      </c>
      <c r="E9" s="25">
        <v>1307969</v>
      </c>
      <c r="F9" s="58" t="s">
        <v>1768</v>
      </c>
      <c r="G9" s="59" t="s">
        <v>217</v>
      </c>
      <c r="H9" s="59" t="s">
        <v>217</v>
      </c>
      <c r="I9" s="59" t="s">
        <v>217</v>
      </c>
      <c r="J9" s="60">
        <f t="shared" si="0"/>
        <v>5.6131556289298738E-4</v>
      </c>
      <c r="K9" s="59" t="s">
        <v>217</v>
      </c>
      <c r="L9" s="59" t="s">
        <v>217</v>
      </c>
      <c r="M9" s="25">
        <v>0</v>
      </c>
      <c r="N9" s="59" t="s">
        <v>217</v>
      </c>
      <c r="O9" s="61"/>
    </row>
    <row r="10" spans="1:17" ht="26" x14ac:dyDescent="0.3">
      <c r="A10" s="73">
        <v>5</v>
      </c>
      <c r="B10" s="74" t="s">
        <v>1772</v>
      </c>
      <c r="C10" s="76">
        <v>43509</v>
      </c>
      <c r="D10" s="24">
        <v>78000</v>
      </c>
      <c r="E10" s="25">
        <v>25000</v>
      </c>
      <c r="F10" s="58" t="s">
        <v>1768</v>
      </c>
      <c r="G10" s="59" t="s">
        <v>217</v>
      </c>
      <c r="H10" s="59" t="s">
        <v>217</v>
      </c>
      <c r="I10" s="59" t="s">
        <v>217</v>
      </c>
      <c r="J10" s="60">
        <f t="shared" si="0"/>
        <v>1.072876274003794E-5</v>
      </c>
      <c r="K10" s="59" t="s">
        <v>217</v>
      </c>
      <c r="L10" s="59" t="s">
        <v>217</v>
      </c>
      <c r="M10" s="25">
        <v>53000</v>
      </c>
      <c r="N10" s="59" t="s">
        <v>217</v>
      </c>
      <c r="O10" s="61"/>
    </row>
    <row r="11" spans="1:17" ht="26" x14ac:dyDescent="0.3">
      <c r="A11" s="73">
        <v>6</v>
      </c>
      <c r="B11" s="74" t="s">
        <v>1773</v>
      </c>
      <c r="C11" s="76">
        <v>43508</v>
      </c>
      <c r="D11" s="24">
        <v>1651461</v>
      </c>
      <c r="E11" s="25">
        <v>1651461</v>
      </c>
      <c r="F11" s="58" t="s">
        <v>1768</v>
      </c>
      <c r="G11" s="59" t="s">
        <v>217</v>
      </c>
      <c r="H11" s="59" t="s">
        <v>217</v>
      </c>
      <c r="I11" s="59" t="s">
        <v>217</v>
      </c>
      <c r="J11" s="60">
        <f t="shared" si="0"/>
        <v>7.0872532973703184E-4</v>
      </c>
      <c r="K11" s="59" t="s">
        <v>217</v>
      </c>
      <c r="L11" s="59" t="s">
        <v>217</v>
      </c>
      <c r="M11" s="25">
        <v>0</v>
      </c>
      <c r="N11" s="59" t="s">
        <v>217</v>
      </c>
      <c r="O11" s="61"/>
    </row>
    <row r="12" spans="1:17" ht="26" x14ac:dyDescent="0.3">
      <c r="A12" s="73">
        <v>7</v>
      </c>
      <c r="B12" s="74" t="s">
        <v>1774</v>
      </c>
      <c r="C12" s="76">
        <v>43509</v>
      </c>
      <c r="D12" s="24">
        <v>208950</v>
      </c>
      <c r="E12" s="25">
        <v>208950</v>
      </c>
      <c r="F12" s="58" t="s">
        <v>1768</v>
      </c>
      <c r="G12" s="59" t="s">
        <v>217</v>
      </c>
      <c r="H12" s="59" t="s">
        <v>217</v>
      </c>
      <c r="I12" s="59" t="s">
        <v>217</v>
      </c>
      <c r="J12" s="60">
        <f t="shared" si="0"/>
        <v>8.9670998981237102E-5</v>
      </c>
      <c r="K12" s="59" t="s">
        <v>217</v>
      </c>
      <c r="L12" s="59" t="s">
        <v>217</v>
      </c>
      <c r="M12" s="25">
        <v>0</v>
      </c>
      <c r="N12" s="59" t="s">
        <v>217</v>
      </c>
      <c r="O12" s="61"/>
    </row>
    <row r="13" spans="1:17" ht="26" x14ac:dyDescent="0.3">
      <c r="A13" s="73">
        <v>8</v>
      </c>
      <c r="B13" s="74" t="s">
        <v>1775</v>
      </c>
      <c r="C13" s="76">
        <v>43501</v>
      </c>
      <c r="D13" s="24">
        <v>225241</v>
      </c>
      <c r="E13" s="25">
        <v>225241</v>
      </c>
      <c r="F13" s="58" t="s">
        <v>1768</v>
      </c>
      <c r="G13" s="59" t="s">
        <v>217</v>
      </c>
      <c r="H13" s="59" t="s">
        <v>217</v>
      </c>
      <c r="I13" s="59" t="s">
        <v>217</v>
      </c>
      <c r="J13" s="60">
        <f t="shared" si="0"/>
        <v>9.6662289933155423E-5</v>
      </c>
      <c r="K13" s="59" t="s">
        <v>217</v>
      </c>
      <c r="L13" s="59" t="s">
        <v>217</v>
      </c>
      <c r="M13" s="25">
        <v>0</v>
      </c>
      <c r="N13" s="59" t="s">
        <v>217</v>
      </c>
      <c r="O13" s="61"/>
    </row>
    <row r="14" spans="1:17" ht="26" x14ac:dyDescent="0.3">
      <c r="A14" s="73">
        <v>9</v>
      </c>
      <c r="B14" s="74" t="s">
        <v>1776</v>
      </c>
      <c r="C14" s="77">
        <v>43497</v>
      </c>
      <c r="D14" s="24">
        <v>918260</v>
      </c>
      <c r="E14" s="25">
        <v>918260</v>
      </c>
      <c r="F14" s="58" t="s">
        <v>1768</v>
      </c>
      <c r="G14" s="59" t="s">
        <v>217</v>
      </c>
      <c r="H14" s="59" t="s">
        <v>217</v>
      </c>
      <c r="I14" s="59" t="s">
        <v>217</v>
      </c>
      <c r="J14" s="60">
        <f t="shared" si="0"/>
        <v>3.9407174694668952E-4</v>
      </c>
      <c r="K14" s="59" t="s">
        <v>217</v>
      </c>
      <c r="L14" s="59" t="s">
        <v>217</v>
      </c>
      <c r="M14" s="25">
        <v>0</v>
      </c>
      <c r="N14" s="59" t="s">
        <v>217</v>
      </c>
      <c r="O14" s="61"/>
    </row>
    <row r="15" spans="1:17" ht="26" x14ac:dyDescent="0.3">
      <c r="A15" s="73">
        <v>10</v>
      </c>
      <c r="B15" s="74" t="s">
        <v>1777</v>
      </c>
      <c r="C15" s="78">
        <v>43509</v>
      </c>
      <c r="D15" s="24">
        <v>1579200000</v>
      </c>
      <c r="E15" s="25">
        <v>0</v>
      </c>
      <c r="F15" s="58" t="s">
        <v>1768</v>
      </c>
      <c r="G15" s="59" t="s">
        <v>217</v>
      </c>
      <c r="H15" s="59" t="s">
        <v>217</v>
      </c>
      <c r="I15" s="59" t="s">
        <v>217</v>
      </c>
      <c r="J15" s="60">
        <f t="shared" si="0"/>
        <v>0</v>
      </c>
      <c r="K15" s="59" t="s">
        <v>217</v>
      </c>
      <c r="L15" s="59" t="s">
        <v>217</v>
      </c>
      <c r="M15" s="25">
        <v>1579200000</v>
      </c>
      <c r="N15" s="59" t="s">
        <v>217</v>
      </c>
      <c r="O15" s="61"/>
    </row>
    <row r="16" spans="1:17" ht="26" x14ac:dyDescent="0.3">
      <c r="A16" s="73">
        <v>11</v>
      </c>
      <c r="B16" s="74" t="s">
        <v>1778</v>
      </c>
      <c r="C16" s="78">
        <v>43504</v>
      </c>
      <c r="D16" s="24">
        <v>370173</v>
      </c>
      <c r="E16" s="25">
        <v>325173</v>
      </c>
      <c r="F16" s="58" t="s">
        <v>1768</v>
      </c>
      <c r="G16" s="59" t="s">
        <v>217</v>
      </c>
      <c r="H16" s="59" t="s">
        <v>217</v>
      </c>
      <c r="I16" s="59" t="s">
        <v>217</v>
      </c>
      <c r="J16" s="60">
        <f t="shared" si="0"/>
        <v>1.3954815865865428E-4</v>
      </c>
      <c r="K16" s="59" t="s">
        <v>217</v>
      </c>
      <c r="L16" s="59" t="s">
        <v>217</v>
      </c>
      <c r="M16" s="25">
        <v>45000</v>
      </c>
      <c r="N16" s="59" t="s">
        <v>217</v>
      </c>
      <c r="O16" s="61"/>
    </row>
    <row r="17" spans="1:15" ht="26" x14ac:dyDescent="0.3">
      <c r="A17" s="73">
        <v>12</v>
      </c>
      <c r="B17" s="74" t="s">
        <v>1779</v>
      </c>
      <c r="C17" s="76">
        <v>43509</v>
      </c>
      <c r="D17" s="24">
        <v>5789913</v>
      </c>
      <c r="E17" s="25">
        <v>5789913</v>
      </c>
      <c r="F17" s="58" t="s">
        <v>1768</v>
      </c>
      <c r="G17" s="59" t="s">
        <v>217</v>
      </c>
      <c r="H17" s="59" t="s">
        <v>217</v>
      </c>
      <c r="I17" s="59" t="s">
        <v>217</v>
      </c>
      <c r="J17" s="60">
        <f t="shared" si="0"/>
        <v>2.4847441144984512E-3</v>
      </c>
      <c r="K17" s="59" t="s">
        <v>217</v>
      </c>
      <c r="L17" s="59" t="s">
        <v>217</v>
      </c>
      <c r="M17" s="25">
        <v>0</v>
      </c>
      <c r="N17" s="59" t="s">
        <v>217</v>
      </c>
      <c r="O17" s="61"/>
    </row>
    <row r="18" spans="1:15" ht="26" x14ac:dyDescent="0.3">
      <c r="A18" s="73">
        <v>13</v>
      </c>
      <c r="B18" s="74" t="s">
        <v>1780</v>
      </c>
      <c r="C18" s="76">
        <v>43509</v>
      </c>
      <c r="D18" s="24">
        <v>29267466.542999998</v>
      </c>
      <c r="E18" s="25">
        <v>29267466.542999998</v>
      </c>
      <c r="F18" s="58" t="s">
        <v>1768</v>
      </c>
      <c r="G18" s="59" t="s">
        <v>217</v>
      </c>
      <c r="H18" s="59" t="s">
        <v>217</v>
      </c>
      <c r="I18" s="59" t="s">
        <v>217</v>
      </c>
      <c r="J18" s="60">
        <f t="shared" si="0"/>
        <v>1.2560148181673815E-2</v>
      </c>
      <c r="K18" s="59" t="s">
        <v>217</v>
      </c>
      <c r="L18" s="59" t="s">
        <v>217</v>
      </c>
      <c r="M18" s="25">
        <v>0</v>
      </c>
      <c r="N18" s="59" t="s">
        <v>217</v>
      </c>
      <c r="O18" s="61"/>
    </row>
    <row r="19" spans="1:15" ht="26" x14ac:dyDescent="0.3">
      <c r="A19" s="73">
        <v>14</v>
      </c>
      <c r="B19" s="74" t="s">
        <v>1781</v>
      </c>
      <c r="C19" s="78">
        <v>43509</v>
      </c>
      <c r="D19" s="24">
        <v>8913</v>
      </c>
      <c r="E19" s="25">
        <v>8913</v>
      </c>
      <c r="F19" s="58" t="s">
        <v>1768</v>
      </c>
      <c r="G19" s="59" t="s">
        <v>217</v>
      </c>
      <c r="H19" s="59" t="s">
        <v>217</v>
      </c>
      <c r="I19" s="59" t="s">
        <v>217</v>
      </c>
      <c r="J19" s="60">
        <f t="shared" si="0"/>
        <v>3.8250184920783264E-6</v>
      </c>
      <c r="K19" s="59" t="s">
        <v>217</v>
      </c>
      <c r="L19" s="59" t="s">
        <v>217</v>
      </c>
      <c r="M19" s="25">
        <v>0</v>
      </c>
      <c r="N19" s="59" t="s">
        <v>217</v>
      </c>
      <c r="O19" s="61"/>
    </row>
    <row r="20" spans="1:15" ht="26" x14ac:dyDescent="0.3">
      <c r="A20" s="73">
        <v>15</v>
      </c>
      <c r="B20" s="74" t="s">
        <v>1782</v>
      </c>
      <c r="C20" s="77">
        <v>43494</v>
      </c>
      <c r="D20" s="24">
        <v>1572120</v>
      </c>
      <c r="E20" s="25">
        <v>1572120</v>
      </c>
      <c r="F20" s="58" t="s">
        <v>1768</v>
      </c>
      <c r="G20" s="59" t="s">
        <v>217</v>
      </c>
      <c r="H20" s="59" t="s">
        <v>217</v>
      </c>
      <c r="I20" s="59" t="s">
        <v>217</v>
      </c>
      <c r="J20" s="60">
        <f t="shared" si="0"/>
        <v>6.7467609915473784E-4</v>
      </c>
      <c r="K20" s="59" t="s">
        <v>217</v>
      </c>
      <c r="L20" s="59" t="s">
        <v>217</v>
      </c>
      <c r="M20" s="25">
        <v>0</v>
      </c>
      <c r="N20" s="59" t="s">
        <v>217</v>
      </c>
      <c r="O20" s="61"/>
    </row>
    <row r="21" spans="1:15" ht="26" x14ac:dyDescent="0.3">
      <c r="A21" s="73">
        <v>16</v>
      </c>
      <c r="B21" s="74" t="s">
        <v>1783</v>
      </c>
      <c r="C21" s="77">
        <v>43494</v>
      </c>
      <c r="D21" s="24">
        <v>78336</v>
      </c>
      <c r="E21" s="25">
        <v>78336</v>
      </c>
      <c r="F21" s="58" t="s">
        <v>1768</v>
      </c>
      <c r="G21" s="59" t="s">
        <v>217</v>
      </c>
      <c r="H21" s="59" t="s">
        <v>217</v>
      </c>
      <c r="I21" s="59" t="s">
        <v>217</v>
      </c>
      <c r="J21" s="60">
        <f t="shared" si="0"/>
        <v>3.361793432014448E-5</v>
      </c>
      <c r="K21" s="59" t="s">
        <v>217</v>
      </c>
      <c r="L21" s="59" t="s">
        <v>217</v>
      </c>
      <c r="M21" s="25">
        <v>0</v>
      </c>
      <c r="N21" s="59" t="s">
        <v>217</v>
      </c>
      <c r="O21" s="61"/>
    </row>
    <row r="22" spans="1:15" ht="26" x14ac:dyDescent="0.3">
      <c r="A22" s="73">
        <v>17</v>
      </c>
      <c r="B22" s="74" t="s">
        <v>1784</v>
      </c>
      <c r="C22" s="78">
        <v>43504</v>
      </c>
      <c r="D22" s="24">
        <v>1334177</v>
      </c>
      <c r="E22" s="25">
        <v>1330177</v>
      </c>
      <c r="F22" s="58" t="s">
        <v>1768</v>
      </c>
      <c r="G22" s="59" t="s">
        <v>217</v>
      </c>
      <c r="H22" s="59" t="s">
        <v>217</v>
      </c>
      <c r="I22" s="59" t="s">
        <v>217</v>
      </c>
      <c r="J22" s="60">
        <f t="shared" si="0"/>
        <v>5.7084613741021782E-4</v>
      </c>
      <c r="K22" s="59" t="s">
        <v>217</v>
      </c>
      <c r="L22" s="59" t="s">
        <v>217</v>
      </c>
      <c r="M22" s="25">
        <v>4000</v>
      </c>
      <c r="N22" s="59" t="s">
        <v>217</v>
      </c>
      <c r="O22" s="61"/>
    </row>
    <row r="23" spans="1:15" ht="26" x14ac:dyDescent="0.3">
      <c r="A23" s="73">
        <v>18</v>
      </c>
      <c r="B23" s="74" t="s">
        <v>1785</v>
      </c>
      <c r="C23" s="76">
        <v>43503</v>
      </c>
      <c r="D23" s="24">
        <v>16634527.68</v>
      </c>
      <c r="E23" s="25">
        <v>16634527.68</v>
      </c>
      <c r="F23" s="58" t="s">
        <v>1768</v>
      </c>
      <c r="G23" s="59" t="s">
        <v>217</v>
      </c>
      <c r="H23" s="59" t="s">
        <v>217</v>
      </c>
      <c r="I23" s="59" t="s">
        <v>217</v>
      </c>
      <c r="J23" s="60">
        <f t="shared" si="0"/>
        <v>7.1387160308525495E-3</v>
      </c>
      <c r="K23" s="59" t="s">
        <v>217</v>
      </c>
      <c r="L23" s="59" t="s">
        <v>217</v>
      </c>
      <c r="M23" s="25">
        <v>0</v>
      </c>
      <c r="N23" s="59" t="s">
        <v>217</v>
      </c>
      <c r="O23" s="61"/>
    </row>
    <row r="24" spans="1:15" ht="26" x14ac:dyDescent="0.3">
      <c r="A24" s="73">
        <v>19</v>
      </c>
      <c r="B24" s="74" t="s">
        <v>1786</v>
      </c>
      <c r="C24" s="77">
        <v>43496</v>
      </c>
      <c r="D24" s="24">
        <v>597825</v>
      </c>
      <c r="E24" s="25">
        <v>586825</v>
      </c>
      <c r="F24" s="58" t="s">
        <v>1768</v>
      </c>
      <c r="G24" s="59" t="s">
        <v>217</v>
      </c>
      <c r="H24" s="59" t="s">
        <v>217</v>
      </c>
      <c r="I24" s="59" t="s">
        <v>217</v>
      </c>
      <c r="J24" s="60">
        <f t="shared" si="0"/>
        <v>2.5183624779691056E-4</v>
      </c>
      <c r="K24" s="59" t="s">
        <v>217</v>
      </c>
      <c r="L24" s="59" t="s">
        <v>217</v>
      </c>
      <c r="M24" s="25">
        <v>11000</v>
      </c>
      <c r="N24" s="59" t="s">
        <v>217</v>
      </c>
      <c r="O24" s="61"/>
    </row>
    <row r="25" spans="1:15" ht="39" x14ac:dyDescent="0.3">
      <c r="A25" s="73">
        <v>20</v>
      </c>
      <c r="B25" s="74" t="s">
        <v>1787</v>
      </c>
      <c r="C25" s="78">
        <v>43503</v>
      </c>
      <c r="D25" s="24">
        <v>57562</v>
      </c>
      <c r="E25" s="25">
        <v>57562</v>
      </c>
      <c r="F25" s="58" t="s">
        <v>1768</v>
      </c>
      <c r="G25" s="59" t="s">
        <v>217</v>
      </c>
      <c r="H25" s="59" t="s">
        <v>217</v>
      </c>
      <c r="I25" s="59" t="s">
        <v>217</v>
      </c>
      <c r="J25" s="60">
        <f t="shared" si="0"/>
        <v>2.4702761633682553E-5</v>
      </c>
      <c r="K25" s="59" t="s">
        <v>217</v>
      </c>
      <c r="L25" s="59" t="s">
        <v>217</v>
      </c>
      <c r="M25" s="25">
        <v>0</v>
      </c>
      <c r="N25" s="59" t="s">
        <v>217</v>
      </c>
      <c r="O25" s="61"/>
    </row>
    <row r="26" spans="1:15" ht="26" x14ac:dyDescent="0.3">
      <c r="A26" s="73">
        <v>21</v>
      </c>
      <c r="B26" s="74" t="s">
        <v>1788</v>
      </c>
      <c r="C26" s="78">
        <v>43503</v>
      </c>
      <c r="D26" s="24">
        <v>125939</v>
      </c>
      <c r="E26" s="25">
        <v>89959</v>
      </c>
      <c r="F26" s="58" t="s">
        <v>1768</v>
      </c>
      <c r="G26" s="59" t="s">
        <v>217</v>
      </c>
      <c r="H26" s="59" t="s">
        <v>217</v>
      </c>
      <c r="I26" s="59" t="s">
        <v>217</v>
      </c>
      <c r="J26" s="60">
        <f t="shared" si="0"/>
        <v>3.8605950693242921E-5</v>
      </c>
      <c r="K26" s="59" t="s">
        <v>217</v>
      </c>
      <c r="L26" s="59" t="s">
        <v>217</v>
      </c>
      <c r="M26" s="25">
        <v>35980</v>
      </c>
      <c r="N26" s="59" t="s">
        <v>217</v>
      </c>
      <c r="O26" s="61"/>
    </row>
    <row r="27" spans="1:15" ht="26" x14ac:dyDescent="0.3">
      <c r="A27" s="73">
        <v>22</v>
      </c>
      <c r="B27" s="74" t="s">
        <v>1789</v>
      </c>
      <c r="C27" s="78">
        <v>43509</v>
      </c>
      <c r="D27" s="24">
        <v>10989920</v>
      </c>
      <c r="E27" s="25">
        <v>10989920</v>
      </c>
      <c r="F27" s="58" t="s">
        <v>1768</v>
      </c>
      <c r="G27" s="59" t="s">
        <v>217</v>
      </c>
      <c r="H27" s="59" t="s">
        <v>217</v>
      </c>
      <c r="I27" s="59" t="s">
        <v>217</v>
      </c>
      <c r="J27" s="60">
        <f t="shared" si="0"/>
        <v>4.7163297684799099E-3</v>
      </c>
      <c r="K27" s="59" t="s">
        <v>217</v>
      </c>
      <c r="L27" s="59" t="s">
        <v>217</v>
      </c>
      <c r="M27" s="25">
        <v>0</v>
      </c>
      <c r="N27" s="59" t="s">
        <v>217</v>
      </c>
      <c r="O27" s="61"/>
    </row>
    <row r="28" spans="1:15" ht="26" x14ac:dyDescent="0.3">
      <c r="A28" s="73">
        <v>23</v>
      </c>
      <c r="B28" s="74" t="s">
        <v>1790</v>
      </c>
      <c r="C28" s="76">
        <v>43496</v>
      </c>
      <c r="D28" s="24">
        <v>630722</v>
      </c>
      <c r="E28" s="25">
        <v>630722</v>
      </c>
      <c r="F28" s="58" t="s">
        <v>1768</v>
      </c>
      <c r="G28" s="59" t="s">
        <v>217</v>
      </c>
      <c r="H28" s="59" t="s">
        <v>217</v>
      </c>
      <c r="I28" s="59" t="s">
        <v>217</v>
      </c>
      <c r="J28" s="60">
        <f t="shared" si="0"/>
        <v>2.7067466771688839E-4</v>
      </c>
      <c r="K28" s="59" t="s">
        <v>217</v>
      </c>
      <c r="L28" s="59" t="s">
        <v>217</v>
      </c>
      <c r="M28" s="25">
        <v>0</v>
      </c>
      <c r="N28" s="59" t="s">
        <v>217</v>
      </c>
      <c r="O28" s="61"/>
    </row>
    <row r="29" spans="1:15" ht="26" x14ac:dyDescent="0.3">
      <c r="A29" s="73">
        <v>24</v>
      </c>
      <c r="B29" s="74" t="s">
        <v>1791</v>
      </c>
      <c r="C29" s="77">
        <v>43493</v>
      </c>
      <c r="D29" s="24">
        <v>284883</v>
      </c>
      <c r="E29" s="25">
        <v>284883</v>
      </c>
      <c r="F29" s="58" t="s">
        <v>1768</v>
      </c>
      <c r="G29" s="59" t="s">
        <v>217</v>
      </c>
      <c r="H29" s="59" t="s">
        <v>217</v>
      </c>
      <c r="I29" s="59" t="s">
        <v>217</v>
      </c>
      <c r="J29" s="60">
        <f t="shared" si="0"/>
        <v>1.2225768462680912E-4</v>
      </c>
      <c r="K29" s="59" t="s">
        <v>217</v>
      </c>
      <c r="L29" s="59" t="s">
        <v>217</v>
      </c>
      <c r="M29" s="25">
        <v>0</v>
      </c>
      <c r="N29" s="59" t="s">
        <v>217</v>
      </c>
      <c r="O29" s="61"/>
    </row>
    <row r="30" spans="1:15" ht="26" x14ac:dyDescent="0.3">
      <c r="A30" s="73">
        <v>25</v>
      </c>
      <c r="B30" s="74" t="s">
        <v>1792</v>
      </c>
      <c r="C30" s="78">
        <v>43509</v>
      </c>
      <c r="D30" s="24">
        <v>1356697</v>
      </c>
      <c r="E30" s="25">
        <v>788777</v>
      </c>
      <c r="F30" s="58" t="s">
        <v>1768</v>
      </c>
      <c r="G30" s="59" t="s">
        <v>217</v>
      </c>
      <c r="H30" s="59" t="s">
        <v>217</v>
      </c>
      <c r="I30" s="59" t="s">
        <v>217</v>
      </c>
      <c r="J30" s="60">
        <f t="shared" si="0"/>
        <v>3.3850405151195621E-4</v>
      </c>
      <c r="K30" s="59" t="s">
        <v>217</v>
      </c>
      <c r="L30" s="59" t="s">
        <v>217</v>
      </c>
      <c r="M30" s="25">
        <v>567920</v>
      </c>
      <c r="N30" s="59" t="s">
        <v>217</v>
      </c>
      <c r="O30" s="61"/>
    </row>
    <row r="31" spans="1:15" ht="26" x14ac:dyDescent="0.3">
      <c r="A31" s="73">
        <v>26</v>
      </c>
      <c r="B31" s="74" t="s">
        <v>1793</v>
      </c>
      <c r="C31" s="78">
        <v>43501</v>
      </c>
      <c r="D31" s="24">
        <v>2546395</v>
      </c>
      <c r="E31" s="25">
        <v>0</v>
      </c>
      <c r="F31" s="58" t="s">
        <v>1768</v>
      </c>
      <c r="G31" s="59" t="s">
        <v>217</v>
      </c>
      <c r="H31" s="59" t="s">
        <v>217</v>
      </c>
      <c r="I31" s="59" t="s">
        <v>217</v>
      </c>
      <c r="J31" s="60">
        <f t="shared" si="0"/>
        <v>0</v>
      </c>
      <c r="K31" s="59" t="s">
        <v>217</v>
      </c>
      <c r="L31" s="59" t="s">
        <v>217</v>
      </c>
      <c r="M31" s="25">
        <v>2546395</v>
      </c>
      <c r="N31" s="59" t="s">
        <v>217</v>
      </c>
      <c r="O31" s="61"/>
    </row>
    <row r="32" spans="1:15" ht="26" x14ac:dyDescent="0.3">
      <c r="A32" s="160">
        <v>27</v>
      </c>
      <c r="B32" s="74" t="s">
        <v>1794</v>
      </c>
      <c r="C32" s="78">
        <v>43509</v>
      </c>
      <c r="D32" s="24">
        <v>33409043.759999998</v>
      </c>
      <c r="E32" s="25">
        <v>0</v>
      </c>
      <c r="F32" s="58" t="s">
        <v>1768</v>
      </c>
      <c r="G32" s="59" t="s">
        <v>217</v>
      </c>
      <c r="H32" s="59" t="s">
        <v>217</v>
      </c>
      <c r="I32" s="59" t="s">
        <v>217</v>
      </c>
      <c r="J32" s="60">
        <f t="shared" si="0"/>
        <v>0</v>
      </c>
      <c r="K32" s="59" t="s">
        <v>217</v>
      </c>
      <c r="L32" s="59" t="s">
        <v>217</v>
      </c>
      <c r="M32" s="25">
        <v>33409043.759999998</v>
      </c>
      <c r="N32" s="59" t="s">
        <v>217</v>
      </c>
      <c r="O32" s="61"/>
    </row>
    <row r="33" spans="1:15" ht="26" x14ac:dyDescent="0.3">
      <c r="A33" s="73">
        <v>28</v>
      </c>
      <c r="B33" s="74" t="s">
        <v>1795</v>
      </c>
      <c r="C33" s="78">
        <v>43509</v>
      </c>
      <c r="D33" s="24">
        <v>646779966</v>
      </c>
      <c r="E33" s="25">
        <v>93710559.799999997</v>
      </c>
      <c r="F33" s="58" t="s">
        <v>1768</v>
      </c>
      <c r="G33" s="59" t="s">
        <v>217</v>
      </c>
      <c r="H33" s="59" t="s">
        <v>217</v>
      </c>
      <c r="I33" s="59" t="s">
        <v>217</v>
      </c>
      <c r="J33" s="60">
        <f t="shared" si="0"/>
        <v>4.0215934493213486E-2</v>
      </c>
      <c r="K33" s="59" t="s">
        <v>217</v>
      </c>
      <c r="L33" s="59" t="s">
        <v>217</v>
      </c>
      <c r="M33" s="25">
        <v>553069406.20000005</v>
      </c>
      <c r="N33" s="59" t="s">
        <v>217</v>
      </c>
      <c r="O33" s="61"/>
    </row>
    <row r="34" spans="1:15" ht="26" x14ac:dyDescent="0.3">
      <c r="A34" s="73">
        <v>29</v>
      </c>
      <c r="B34" s="74" t="s">
        <v>1796</v>
      </c>
      <c r="C34" s="78">
        <v>43507</v>
      </c>
      <c r="D34" s="24">
        <v>149294</v>
      </c>
      <c r="E34" s="25">
        <v>139294</v>
      </c>
      <c r="F34" s="58" t="s">
        <v>1768</v>
      </c>
      <c r="G34" s="59" t="s">
        <v>217</v>
      </c>
      <c r="H34" s="59" t="s">
        <v>217</v>
      </c>
      <c r="I34" s="59" t="s">
        <v>217</v>
      </c>
      <c r="J34" s="60">
        <f t="shared" si="0"/>
        <v>5.9778091084433787E-5</v>
      </c>
      <c r="K34" s="59" t="s">
        <v>217</v>
      </c>
      <c r="L34" s="59" t="s">
        <v>217</v>
      </c>
      <c r="M34" s="25">
        <v>10000</v>
      </c>
      <c r="N34" s="59" t="s">
        <v>217</v>
      </c>
      <c r="O34" s="61"/>
    </row>
    <row r="35" spans="1:15" ht="39" x14ac:dyDescent="0.3">
      <c r="A35" s="73">
        <v>30</v>
      </c>
      <c r="B35" s="74" t="s">
        <v>1797</v>
      </c>
      <c r="C35" s="78">
        <v>43508</v>
      </c>
      <c r="D35" s="24">
        <v>191247.7</v>
      </c>
      <c r="E35" s="25">
        <v>191247.7</v>
      </c>
      <c r="F35" s="58" t="s">
        <v>1768</v>
      </c>
      <c r="G35" s="59" t="s">
        <v>217</v>
      </c>
      <c r="H35" s="59" t="s">
        <v>217</v>
      </c>
      <c r="I35" s="59" t="s">
        <v>217</v>
      </c>
      <c r="J35" s="60">
        <f t="shared" si="0"/>
        <v>8.2074047915118163E-5</v>
      </c>
      <c r="K35" s="59" t="s">
        <v>217</v>
      </c>
      <c r="L35" s="59" t="s">
        <v>217</v>
      </c>
      <c r="M35" s="25">
        <v>0</v>
      </c>
      <c r="N35" s="59" t="s">
        <v>217</v>
      </c>
      <c r="O35" s="61"/>
    </row>
    <row r="36" spans="1:15" ht="26" x14ac:dyDescent="0.3">
      <c r="A36" s="73">
        <v>31</v>
      </c>
      <c r="B36" s="74" t="s">
        <v>1798</v>
      </c>
      <c r="C36" s="76">
        <v>43507</v>
      </c>
      <c r="D36" s="24">
        <v>2852144</v>
      </c>
      <c r="E36" s="25">
        <v>1642351</v>
      </c>
      <c r="F36" s="58" t="s">
        <v>1768</v>
      </c>
      <c r="G36" s="59" t="s">
        <v>217</v>
      </c>
      <c r="H36" s="59" t="s">
        <v>217</v>
      </c>
      <c r="I36" s="59" t="s">
        <v>217</v>
      </c>
      <c r="J36" s="60">
        <f t="shared" si="0"/>
        <v>7.0481576859456193E-4</v>
      </c>
      <c r="K36" s="59" t="s">
        <v>217</v>
      </c>
      <c r="L36" s="59" t="s">
        <v>217</v>
      </c>
      <c r="M36" s="25">
        <v>1209793</v>
      </c>
      <c r="N36" s="59" t="s">
        <v>217</v>
      </c>
      <c r="O36" s="61"/>
    </row>
    <row r="37" spans="1:15" ht="26" x14ac:dyDescent="0.3">
      <c r="A37" s="73">
        <v>32</v>
      </c>
      <c r="B37" s="74" t="s">
        <v>1799</v>
      </c>
      <c r="C37" s="78">
        <v>43509</v>
      </c>
      <c r="D37" s="24">
        <v>297950</v>
      </c>
      <c r="E37" s="25">
        <v>297950</v>
      </c>
      <c r="F37" s="58" t="s">
        <v>1768</v>
      </c>
      <c r="G37" s="59" t="s">
        <v>217</v>
      </c>
      <c r="H37" s="59" t="s">
        <v>217</v>
      </c>
      <c r="I37" s="59" t="s">
        <v>217</v>
      </c>
      <c r="J37" s="60">
        <f t="shared" si="0"/>
        <v>1.2786539433577216E-4</v>
      </c>
      <c r="K37" s="59" t="s">
        <v>217</v>
      </c>
      <c r="L37" s="59" t="s">
        <v>217</v>
      </c>
      <c r="M37" s="25">
        <v>0</v>
      </c>
      <c r="N37" s="59" t="s">
        <v>217</v>
      </c>
      <c r="O37" s="61"/>
    </row>
    <row r="38" spans="1:15" ht="26" x14ac:dyDescent="0.3">
      <c r="A38" s="73">
        <v>33</v>
      </c>
      <c r="B38" s="74" t="s">
        <v>1800</v>
      </c>
      <c r="C38" s="78">
        <v>43508</v>
      </c>
      <c r="D38" s="24">
        <v>2760000</v>
      </c>
      <c r="E38" s="25">
        <v>1500000</v>
      </c>
      <c r="F38" s="58" t="s">
        <v>1768</v>
      </c>
      <c r="G38" s="59" t="s">
        <v>217</v>
      </c>
      <c r="H38" s="59" t="s">
        <v>217</v>
      </c>
      <c r="I38" s="59" t="s">
        <v>217</v>
      </c>
      <c r="J38" s="60">
        <f t="shared" si="0"/>
        <v>6.4372576440227633E-4</v>
      </c>
      <c r="K38" s="59" t="s">
        <v>217</v>
      </c>
      <c r="L38" s="59" t="s">
        <v>217</v>
      </c>
      <c r="M38" s="25">
        <v>1260000</v>
      </c>
      <c r="N38" s="59" t="s">
        <v>217</v>
      </c>
      <c r="O38" s="61"/>
    </row>
    <row r="39" spans="1:15" ht="26" x14ac:dyDescent="0.3">
      <c r="A39" s="73">
        <v>34</v>
      </c>
      <c r="B39" s="74" t="s">
        <v>1801</v>
      </c>
      <c r="C39" s="76">
        <v>43509</v>
      </c>
      <c r="D39" s="24">
        <v>2069699</v>
      </c>
      <c r="E39" s="25">
        <v>1434148.46</v>
      </c>
      <c r="F39" s="58" t="s">
        <v>1768</v>
      </c>
      <c r="G39" s="59" t="s">
        <v>217</v>
      </c>
      <c r="H39" s="59" t="s">
        <v>217</v>
      </c>
      <c r="I39" s="59" t="s">
        <v>217</v>
      </c>
      <c r="J39" s="60">
        <f t="shared" si="0"/>
        <v>6.1546554245323157E-4</v>
      </c>
      <c r="K39" s="59" t="s">
        <v>217</v>
      </c>
      <c r="L39" s="59" t="s">
        <v>217</v>
      </c>
      <c r="M39" s="25">
        <v>635550.54</v>
      </c>
      <c r="N39" s="59" t="s">
        <v>217</v>
      </c>
      <c r="O39" s="61"/>
    </row>
    <row r="40" spans="1:15" ht="26" x14ac:dyDescent="0.3">
      <c r="A40" s="73">
        <v>35</v>
      </c>
      <c r="B40" s="74" t="s">
        <v>1802</v>
      </c>
      <c r="C40" s="77">
        <v>43497</v>
      </c>
      <c r="D40" s="24">
        <v>187071</v>
      </c>
      <c r="E40" s="25">
        <v>187071</v>
      </c>
      <c r="F40" s="58" t="s">
        <v>1768</v>
      </c>
      <c r="G40" s="59" t="s">
        <v>217</v>
      </c>
      <c r="H40" s="59" t="s">
        <v>217</v>
      </c>
      <c r="I40" s="59" t="s">
        <v>217</v>
      </c>
      <c r="J40" s="60">
        <f t="shared" si="0"/>
        <v>8.0281614981665499E-5</v>
      </c>
      <c r="K40" s="59" t="s">
        <v>217</v>
      </c>
      <c r="L40" s="59" t="s">
        <v>217</v>
      </c>
      <c r="M40" s="25">
        <v>0</v>
      </c>
      <c r="N40" s="59" t="s">
        <v>217</v>
      </c>
      <c r="O40" s="61"/>
    </row>
    <row r="41" spans="1:15" ht="26" x14ac:dyDescent="0.3">
      <c r="A41" s="73">
        <v>36</v>
      </c>
      <c r="B41" s="74" t="s">
        <v>1803</v>
      </c>
      <c r="C41" s="77">
        <v>43496</v>
      </c>
      <c r="D41" s="24">
        <v>1467143</v>
      </c>
      <c r="E41" s="25">
        <v>1467143</v>
      </c>
      <c r="F41" s="58" t="s">
        <v>1768</v>
      </c>
      <c r="G41" s="59" t="s">
        <v>217</v>
      </c>
      <c r="H41" s="59" t="s">
        <v>217</v>
      </c>
      <c r="I41" s="59" t="s">
        <v>217</v>
      </c>
      <c r="J41" s="60">
        <f t="shared" si="0"/>
        <v>6.2962516610829929E-4</v>
      </c>
      <c r="K41" s="59" t="s">
        <v>217</v>
      </c>
      <c r="L41" s="59" t="s">
        <v>217</v>
      </c>
      <c r="M41" s="25">
        <v>0</v>
      </c>
      <c r="N41" s="59" t="s">
        <v>217</v>
      </c>
      <c r="O41" s="61"/>
    </row>
    <row r="42" spans="1:15" ht="26" x14ac:dyDescent="0.3">
      <c r="A42" s="73">
        <v>37</v>
      </c>
      <c r="B42" s="74" t="s">
        <v>1804</v>
      </c>
      <c r="C42" s="76">
        <v>43497</v>
      </c>
      <c r="D42" s="24">
        <v>3559503.39</v>
      </c>
      <c r="E42" s="25">
        <v>1627279.8</v>
      </c>
      <c r="F42" s="58" t="s">
        <v>1768</v>
      </c>
      <c r="G42" s="59" t="s">
        <v>217</v>
      </c>
      <c r="H42" s="59" t="s">
        <v>217</v>
      </c>
      <c r="I42" s="59" t="s">
        <v>217</v>
      </c>
      <c r="J42" s="60">
        <f t="shared" si="0"/>
        <v>6.9834795543425557E-4</v>
      </c>
      <c r="K42" s="59" t="s">
        <v>217</v>
      </c>
      <c r="L42" s="59" t="s">
        <v>217</v>
      </c>
      <c r="M42" s="25">
        <v>1932223.59</v>
      </c>
      <c r="N42" s="59" t="s">
        <v>217</v>
      </c>
      <c r="O42" s="61"/>
    </row>
    <row r="43" spans="1:15" ht="26" x14ac:dyDescent="0.3">
      <c r="A43" s="73">
        <v>38</v>
      </c>
      <c r="B43" s="74" t="s">
        <v>1805</v>
      </c>
      <c r="C43" s="76">
        <v>43502</v>
      </c>
      <c r="D43" s="24">
        <v>2234081</v>
      </c>
      <c r="E43" s="25">
        <v>2234081</v>
      </c>
      <c r="F43" s="58" t="s">
        <v>1768</v>
      </c>
      <c r="G43" s="59" t="s">
        <v>217</v>
      </c>
      <c r="H43" s="59" t="s">
        <v>217</v>
      </c>
      <c r="I43" s="59" t="s">
        <v>217</v>
      </c>
      <c r="J43" s="60">
        <f t="shared" si="0"/>
        <v>9.5875699964106801E-4</v>
      </c>
      <c r="K43" s="59" t="s">
        <v>217</v>
      </c>
      <c r="L43" s="59" t="s">
        <v>217</v>
      </c>
      <c r="M43" s="25">
        <v>0</v>
      </c>
      <c r="N43" s="59" t="s">
        <v>217</v>
      </c>
      <c r="O43" s="61"/>
    </row>
    <row r="44" spans="1:15" ht="26" x14ac:dyDescent="0.3">
      <c r="A44" s="73">
        <v>39</v>
      </c>
      <c r="B44" s="74" t="s">
        <v>1806</v>
      </c>
      <c r="C44" s="76">
        <v>43509</v>
      </c>
      <c r="D44" s="24">
        <v>2461766</v>
      </c>
      <c r="E44" s="25">
        <v>2461766</v>
      </c>
      <c r="F44" s="58" t="s">
        <v>1768</v>
      </c>
      <c r="G44" s="59" t="s">
        <v>217</v>
      </c>
      <c r="H44" s="59" t="s">
        <v>217</v>
      </c>
      <c r="I44" s="59" t="s">
        <v>217</v>
      </c>
      <c r="J44" s="60">
        <f t="shared" si="0"/>
        <v>1.0564681334196894E-3</v>
      </c>
      <c r="K44" s="59" t="s">
        <v>217</v>
      </c>
      <c r="L44" s="59" t="s">
        <v>217</v>
      </c>
      <c r="M44" s="25">
        <v>0</v>
      </c>
      <c r="N44" s="59" t="s">
        <v>217</v>
      </c>
      <c r="O44" s="61"/>
    </row>
    <row r="45" spans="1:15" ht="26" x14ac:dyDescent="0.3">
      <c r="A45" s="73">
        <v>40</v>
      </c>
      <c r="B45" s="74" t="s">
        <v>1807</v>
      </c>
      <c r="C45" s="78">
        <v>43509</v>
      </c>
      <c r="D45" s="24">
        <v>2273279</v>
      </c>
      <c r="E45" s="25">
        <v>1301278</v>
      </c>
      <c r="F45" s="58" t="s">
        <v>1768</v>
      </c>
      <c r="G45" s="59" t="s">
        <v>217</v>
      </c>
      <c r="H45" s="59" t="s">
        <v>217</v>
      </c>
      <c r="I45" s="59" t="s">
        <v>217</v>
      </c>
      <c r="J45" s="60">
        <f t="shared" si="0"/>
        <v>5.5844411683324355E-4</v>
      </c>
      <c r="K45" s="59" t="s">
        <v>217</v>
      </c>
      <c r="L45" s="59" t="s">
        <v>217</v>
      </c>
      <c r="M45" s="25">
        <v>972001</v>
      </c>
      <c r="N45" s="59" t="s">
        <v>217</v>
      </c>
      <c r="O45" s="61"/>
    </row>
    <row r="46" spans="1:15" ht="26" x14ac:dyDescent="0.3">
      <c r="A46" s="73">
        <v>41</v>
      </c>
      <c r="B46" s="74" t="s">
        <v>1808</v>
      </c>
      <c r="C46" s="78">
        <v>43502</v>
      </c>
      <c r="D46" s="24">
        <v>1255986</v>
      </c>
      <c r="E46" s="25">
        <v>1255986</v>
      </c>
      <c r="F46" s="58" t="s">
        <v>1768</v>
      </c>
      <c r="G46" s="59" t="s">
        <v>217</v>
      </c>
      <c r="H46" s="59" t="s">
        <v>217</v>
      </c>
      <c r="I46" s="59" t="s">
        <v>217</v>
      </c>
      <c r="J46" s="60">
        <f t="shared" si="0"/>
        <v>5.3900703195237161E-4</v>
      </c>
      <c r="K46" s="59" t="s">
        <v>217</v>
      </c>
      <c r="L46" s="59" t="s">
        <v>217</v>
      </c>
      <c r="M46" s="25">
        <v>0</v>
      </c>
      <c r="N46" s="59" t="s">
        <v>217</v>
      </c>
      <c r="O46" s="61"/>
    </row>
    <row r="47" spans="1:15" ht="26" x14ac:dyDescent="0.3">
      <c r="A47" s="73">
        <v>42</v>
      </c>
      <c r="B47" s="74" t="s">
        <v>1809</v>
      </c>
      <c r="C47" s="78">
        <v>43502</v>
      </c>
      <c r="D47" s="24">
        <v>339180</v>
      </c>
      <c r="E47" s="25">
        <v>339180</v>
      </c>
      <c r="F47" s="58" t="s">
        <v>1768</v>
      </c>
      <c r="G47" s="59" t="s">
        <v>217</v>
      </c>
      <c r="H47" s="59" t="s">
        <v>217</v>
      </c>
      <c r="I47" s="59" t="s">
        <v>217</v>
      </c>
      <c r="J47" s="60">
        <f t="shared" si="0"/>
        <v>1.4555926984664272E-4</v>
      </c>
      <c r="K47" s="59" t="s">
        <v>217</v>
      </c>
      <c r="L47" s="59" t="s">
        <v>217</v>
      </c>
      <c r="M47" s="25">
        <v>0</v>
      </c>
      <c r="N47" s="59" t="s">
        <v>217</v>
      </c>
      <c r="O47" s="61"/>
    </row>
    <row r="48" spans="1:15" ht="26" x14ac:dyDescent="0.3">
      <c r="A48" s="73">
        <v>43</v>
      </c>
      <c r="B48" s="74" t="s">
        <v>1810</v>
      </c>
      <c r="C48" s="78">
        <v>43507</v>
      </c>
      <c r="D48" s="24">
        <v>2726480</v>
      </c>
      <c r="E48" s="25">
        <v>1223892</v>
      </c>
      <c r="F48" s="58" t="s">
        <v>1768</v>
      </c>
      <c r="G48" s="59" t="s">
        <v>217</v>
      </c>
      <c r="H48" s="59" t="s">
        <v>217</v>
      </c>
      <c r="I48" s="59" t="s">
        <v>217</v>
      </c>
      <c r="J48" s="60">
        <f t="shared" si="0"/>
        <v>5.2523387549722057E-4</v>
      </c>
      <c r="K48" s="59" t="s">
        <v>217</v>
      </c>
      <c r="L48" s="59" t="s">
        <v>217</v>
      </c>
      <c r="M48" s="25">
        <v>1502588</v>
      </c>
      <c r="N48" s="59" t="s">
        <v>217</v>
      </c>
      <c r="O48" s="61"/>
    </row>
    <row r="49" spans="1:15" ht="26" x14ac:dyDescent="0.3">
      <c r="A49" s="160">
        <v>44</v>
      </c>
      <c r="B49" s="74" t="s">
        <v>1811</v>
      </c>
      <c r="C49" s="78">
        <v>43504</v>
      </c>
      <c r="D49" s="24">
        <v>1171349</v>
      </c>
      <c r="E49" s="25">
        <v>637806</v>
      </c>
      <c r="F49" s="58" t="s">
        <v>1768</v>
      </c>
      <c r="G49" s="59" t="s">
        <v>217</v>
      </c>
      <c r="H49" s="59" t="s">
        <v>217</v>
      </c>
      <c r="I49" s="59" t="s">
        <v>217</v>
      </c>
      <c r="J49" s="60">
        <f t="shared" si="0"/>
        <v>2.7371476992690553E-4</v>
      </c>
      <c r="K49" s="59" t="s">
        <v>217</v>
      </c>
      <c r="L49" s="59" t="s">
        <v>217</v>
      </c>
      <c r="M49" s="25">
        <v>533543</v>
      </c>
      <c r="N49" s="59" t="s">
        <v>217</v>
      </c>
      <c r="O49" s="61"/>
    </row>
    <row r="50" spans="1:15" ht="26" x14ac:dyDescent="0.3">
      <c r="A50" s="73">
        <v>45</v>
      </c>
      <c r="B50" s="74" t="s">
        <v>1812</v>
      </c>
      <c r="C50" s="78">
        <v>43509</v>
      </c>
      <c r="D50" s="24">
        <v>966537</v>
      </c>
      <c r="E50" s="25">
        <v>561083</v>
      </c>
      <c r="F50" s="58" t="s">
        <v>1768</v>
      </c>
      <c r="G50" s="59" t="s">
        <v>217</v>
      </c>
      <c r="H50" s="59" t="s">
        <v>217</v>
      </c>
      <c r="I50" s="59" t="s">
        <v>217</v>
      </c>
      <c r="J50" s="60">
        <f t="shared" si="0"/>
        <v>2.4078905537874829E-4</v>
      </c>
      <c r="K50" s="59" t="s">
        <v>217</v>
      </c>
      <c r="L50" s="59" t="s">
        <v>217</v>
      </c>
      <c r="M50" s="25">
        <v>405454</v>
      </c>
      <c r="N50" s="59" t="s">
        <v>217</v>
      </c>
      <c r="O50" s="61"/>
    </row>
    <row r="51" spans="1:15" ht="26" x14ac:dyDescent="0.3">
      <c r="A51" s="73">
        <v>46</v>
      </c>
      <c r="B51" s="74" t="s">
        <v>1813</v>
      </c>
      <c r="C51" s="78">
        <v>43509</v>
      </c>
      <c r="D51" s="24">
        <v>197798</v>
      </c>
      <c r="E51" s="25">
        <v>197798</v>
      </c>
      <c r="F51" s="58" t="s">
        <v>1768</v>
      </c>
      <c r="G51" s="59" t="s">
        <v>217</v>
      </c>
      <c r="H51" s="59" t="s">
        <v>217</v>
      </c>
      <c r="I51" s="59" t="s">
        <v>217</v>
      </c>
      <c r="J51" s="60">
        <f t="shared" si="0"/>
        <v>8.4885112498160972E-5</v>
      </c>
      <c r="K51" s="59" t="s">
        <v>217</v>
      </c>
      <c r="L51" s="59" t="s">
        <v>217</v>
      </c>
      <c r="M51" s="25">
        <v>0</v>
      </c>
      <c r="N51" s="59" t="s">
        <v>217</v>
      </c>
      <c r="O51" s="61"/>
    </row>
    <row r="52" spans="1:15" ht="39" x14ac:dyDescent="0.3">
      <c r="A52" s="73">
        <v>47</v>
      </c>
      <c r="B52" s="74" t="s">
        <v>1814</v>
      </c>
      <c r="C52" s="78">
        <v>43508</v>
      </c>
      <c r="D52" s="24">
        <v>11301648.979999999</v>
      </c>
      <c r="E52" s="25">
        <v>11093869.76</v>
      </c>
      <c r="F52" s="58" t="s">
        <v>1768</v>
      </c>
      <c r="G52" s="59" t="s">
        <v>217</v>
      </c>
      <c r="H52" s="59" t="s">
        <v>217</v>
      </c>
      <c r="I52" s="59" t="s">
        <v>217</v>
      </c>
      <c r="J52" s="60">
        <f t="shared" si="0"/>
        <v>4.7609398609568653E-3</v>
      </c>
      <c r="K52" s="59" t="s">
        <v>217</v>
      </c>
      <c r="L52" s="59" t="s">
        <v>217</v>
      </c>
      <c r="M52" s="25">
        <v>207779.21999999881</v>
      </c>
      <c r="N52" s="59" t="s">
        <v>217</v>
      </c>
      <c r="O52" s="61"/>
    </row>
    <row r="53" spans="1:15" ht="26" x14ac:dyDescent="0.3">
      <c r="A53" s="73">
        <v>48</v>
      </c>
      <c r="B53" s="74" t="s">
        <v>1815</v>
      </c>
      <c r="C53" s="76">
        <v>43498</v>
      </c>
      <c r="D53" s="24">
        <v>902161.16</v>
      </c>
      <c r="E53" s="25">
        <v>868363.01</v>
      </c>
      <c r="F53" s="58" t="s">
        <v>1768</v>
      </c>
      <c r="G53" s="59" t="s">
        <v>217</v>
      </c>
      <c r="H53" s="59" t="s">
        <v>217</v>
      </c>
      <c r="I53" s="59" t="s">
        <v>217</v>
      </c>
      <c r="J53" s="60">
        <f t="shared" si="0"/>
        <v>3.7265842826060769E-4</v>
      </c>
      <c r="K53" s="59" t="s">
        <v>217</v>
      </c>
      <c r="L53" s="59" t="s">
        <v>217</v>
      </c>
      <c r="M53" s="25">
        <v>33798.150000000023</v>
      </c>
      <c r="N53" s="59" t="s">
        <v>217</v>
      </c>
      <c r="O53" s="61"/>
    </row>
    <row r="54" spans="1:15" ht="26" x14ac:dyDescent="0.3">
      <c r="A54" s="73">
        <v>49</v>
      </c>
      <c r="B54" s="74" t="s">
        <v>1816</v>
      </c>
      <c r="C54" s="76">
        <v>43495</v>
      </c>
      <c r="D54" s="24">
        <v>41469393</v>
      </c>
      <c r="E54" s="25">
        <v>19798257</v>
      </c>
      <c r="F54" s="58" t="s">
        <v>1768</v>
      </c>
      <c r="G54" s="59" t="s">
        <v>217</v>
      </c>
      <c r="H54" s="59" t="s">
        <v>217</v>
      </c>
      <c r="I54" s="59" t="s">
        <v>217</v>
      </c>
      <c r="J54" s="60">
        <f t="shared" si="0"/>
        <v>8.4964320807718128E-3</v>
      </c>
      <c r="K54" s="59" t="s">
        <v>217</v>
      </c>
      <c r="L54" s="59" t="s">
        <v>217</v>
      </c>
      <c r="M54" s="25">
        <v>21671136</v>
      </c>
      <c r="N54" s="59" t="s">
        <v>217</v>
      </c>
      <c r="O54" s="61"/>
    </row>
    <row r="55" spans="1:15" ht="26" x14ac:dyDescent="0.3">
      <c r="A55" s="73">
        <v>50</v>
      </c>
      <c r="B55" s="74" t="s">
        <v>1817</v>
      </c>
      <c r="C55" s="78">
        <v>43503</v>
      </c>
      <c r="D55" s="24">
        <v>99541</v>
      </c>
      <c r="E55" s="25">
        <v>99541</v>
      </c>
      <c r="F55" s="58" t="s">
        <v>1768</v>
      </c>
      <c r="G55" s="59" t="s">
        <v>217</v>
      </c>
      <c r="H55" s="59" t="s">
        <v>217</v>
      </c>
      <c r="I55" s="59" t="s">
        <v>217</v>
      </c>
      <c r="J55" s="60">
        <f t="shared" si="0"/>
        <v>4.2718070876244659E-5</v>
      </c>
      <c r="K55" s="59" t="s">
        <v>217</v>
      </c>
      <c r="L55" s="59" t="s">
        <v>217</v>
      </c>
      <c r="M55" s="25">
        <v>0</v>
      </c>
      <c r="N55" s="59" t="s">
        <v>217</v>
      </c>
      <c r="O55" s="61"/>
    </row>
    <row r="56" spans="1:15" ht="26" x14ac:dyDescent="0.3">
      <c r="A56" s="73">
        <v>51</v>
      </c>
      <c r="B56" s="74" t="s">
        <v>1818</v>
      </c>
      <c r="C56" s="78">
        <v>43502</v>
      </c>
      <c r="D56" s="24">
        <v>2190064</v>
      </c>
      <c r="E56" s="25">
        <v>1701500</v>
      </c>
      <c r="F56" s="58" t="s">
        <v>1768</v>
      </c>
      <c r="G56" s="59" t="s">
        <v>217</v>
      </c>
      <c r="H56" s="59" t="s">
        <v>217</v>
      </c>
      <c r="I56" s="59" t="s">
        <v>217</v>
      </c>
      <c r="J56" s="60">
        <f t="shared" si="0"/>
        <v>7.3019959208698215E-4</v>
      </c>
      <c r="K56" s="59" t="s">
        <v>217</v>
      </c>
      <c r="L56" s="59" t="s">
        <v>217</v>
      </c>
      <c r="M56" s="25">
        <v>488564</v>
      </c>
      <c r="N56" s="59" t="s">
        <v>217</v>
      </c>
      <c r="O56" s="61"/>
    </row>
    <row r="57" spans="1:15" ht="26" x14ac:dyDescent="0.3">
      <c r="A57" s="73">
        <v>52</v>
      </c>
      <c r="B57" s="74" t="s">
        <v>1819</v>
      </c>
      <c r="C57" s="78">
        <v>43504</v>
      </c>
      <c r="D57" s="24">
        <v>466519</v>
      </c>
      <c r="E57" s="25">
        <v>466519</v>
      </c>
      <c r="F57" s="58" t="s">
        <v>1768</v>
      </c>
      <c r="G57" s="59" t="s">
        <v>217</v>
      </c>
      <c r="H57" s="59" t="s">
        <v>217</v>
      </c>
      <c r="I57" s="59" t="s">
        <v>217</v>
      </c>
      <c r="J57" s="60">
        <f t="shared" si="0"/>
        <v>2.0020686658879037E-4</v>
      </c>
      <c r="K57" s="59" t="s">
        <v>217</v>
      </c>
      <c r="L57" s="59" t="s">
        <v>217</v>
      </c>
      <c r="M57" s="25">
        <v>0</v>
      </c>
      <c r="N57" s="59" t="s">
        <v>217</v>
      </c>
      <c r="O57" s="61"/>
    </row>
    <row r="58" spans="1:15" ht="26" x14ac:dyDescent="0.3">
      <c r="A58" s="73">
        <v>53</v>
      </c>
      <c r="B58" s="74" t="s">
        <v>1820</v>
      </c>
      <c r="C58" s="78">
        <v>43508</v>
      </c>
      <c r="D58" s="24">
        <v>5574783</v>
      </c>
      <c r="E58" s="25">
        <v>3855675.84</v>
      </c>
      <c r="F58" s="58" t="s">
        <v>1768</v>
      </c>
      <c r="G58" s="59" t="s">
        <v>217</v>
      </c>
      <c r="H58" s="59" t="s">
        <v>217</v>
      </c>
      <c r="I58" s="59" t="s">
        <v>217</v>
      </c>
      <c r="J58" s="60">
        <f t="shared" si="0"/>
        <v>1.6546652515942594E-3</v>
      </c>
      <c r="K58" s="59" t="s">
        <v>217</v>
      </c>
      <c r="L58" s="59" t="s">
        <v>217</v>
      </c>
      <c r="M58" s="25">
        <v>1719107.1600000001</v>
      </c>
      <c r="N58" s="59" t="s">
        <v>217</v>
      </c>
      <c r="O58" s="61"/>
    </row>
    <row r="59" spans="1:15" ht="26" x14ac:dyDescent="0.3">
      <c r="A59" s="73">
        <v>54</v>
      </c>
      <c r="B59" s="74" t="s">
        <v>1821</v>
      </c>
      <c r="C59" s="76">
        <v>43507</v>
      </c>
      <c r="D59" s="24">
        <v>129687</v>
      </c>
      <c r="E59" s="25">
        <v>129687</v>
      </c>
      <c r="F59" s="58" t="s">
        <v>1768</v>
      </c>
      <c r="G59" s="59" t="s">
        <v>217</v>
      </c>
      <c r="H59" s="59" t="s">
        <v>217</v>
      </c>
      <c r="I59" s="59" t="s">
        <v>217</v>
      </c>
      <c r="J59" s="60">
        <f t="shared" si="0"/>
        <v>5.5655242138692006E-5</v>
      </c>
      <c r="K59" s="59" t="s">
        <v>217</v>
      </c>
      <c r="L59" s="59" t="s">
        <v>217</v>
      </c>
      <c r="M59" s="25">
        <v>0</v>
      </c>
      <c r="N59" s="59" t="s">
        <v>217</v>
      </c>
      <c r="O59" s="61"/>
    </row>
    <row r="60" spans="1:15" ht="26" x14ac:dyDescent="0.3">
      <c r="A60" s="73">
        <v>55</v>
      </c>
      <c r="B60" s="74" t="s">
        <v>1822</v>
      </c>
      <c r="C60" s="78">
        <v>43509</v>
      </c>
      <c r="D60" s="24">
        <v>52130554</v>
      </c>
      <c r="E60" s="25">
        <v>24080091</v>
      </c>
      <c r="F60" s="58" t="s">
        <v>1768</v>
      </c>
      <c r="G60" s="59" t="s">
        <v>217</v>
      </c>
      <c r="H60" s="59" t="s">
        <v>217</v>
      </c>
      <c r="I60" s="59" t="s">
        <v>217</v>
      </c>
      <c r="J60" s="60">
        <f t="shared" si="0"/>
        <v>1.0333983323900916E-2</v>
      </c>
      <c r="K60" s="59" t="s">
        <v>217</v>
      </c>
      <c r="L60" s="59" t="s">
        <v>217</v>
      </c>
      <c r="M60" s="25">
        <v>28050463</v>
      </c>
      <c r="N60" s="59" t="s">
        <v>217</v>
      </c>
      <c r="O60" s="61"/>
    </row>
    <row r="61" spans="1:15" ht="26" x14ac:dyDescent="0.3">
      <c r="A61" s="73">
        <v>56</v>
      </c>
      <c r="B61" s="74" t="s">
        <v>1823</v>
      </c>
      <c r="C61" s="78">
        <v>43509</v>
      </c>
      <c r="D61" s="24">
        <v>337618</v>
      </c>
      <c r="E61" s="25">
        <v>147577</v>
      </c>
      <c r="F61" s="58" t="s">
        <v>1768</v>
      </c>
      <c r="G61" s="59" t="s">
        <v>217</v>
      </c>
      <c r="H61" s="59" t="s">
        <v>217</v>
      </c>
      <c r="I61" s="59" t="s">
        <v>217</v>
      </c>
      <c r="J61" s="60">
        <f t="shared" si="0"/>
        <v>6.3332744755463161E-5</v>
      </c>
      <c r="K61" s="59" t="s">
        <v>217</v>
      </c>
      <c r="L61" s="59" t="s">
        <v>217</v>
      </c>
      <c r="M61" s="25">
        <v>190041</v>
      </c>
      <c r="N61" s="59" t="s">
        <v>217</v>
      </c>
      <c r="O61" s="61"/>
    </row>
    <row r="62" spans="1:15" ht="26" x14ac:dyDescent="0.3">
      <c r="A62" s="73">
        <v>57</v>
      </c>
      <c r="B62" s="74" t="s">
        <v>1824</v>
      </c>
      <c r="C62" s="77">
        <v>43497</v>
      </c>
      <c r="D62" s="24">
        <v>321514</v>
      </c>
      <c r="E62" s="25">
        <v>321514</v>
      </c>
      <c r="F62" s="58" t="s">
        <v>1768</v>
      </c>
      <c r="G62" s="59" t="s">
        <v>217</v>
      </c>
      <c r="H62" s="59" t="s">
        <v>217</v>
      </c>
      <c r="I62" s="59" t="s">
        <v>217</v>
      </c>
      <c r="J62" s="60">
        <f t="shared" si="0"/>
        <v>1.3797789694402232E-4</v>
      </c>
      <c r="K62" s="59" t="s">
        <v>217</v>
      </c>
      <c r="L62" s="59" t="s">
        <v>217</v>
      </c>
      <c r="M62" s="25">
        <v>0</v>
      </c>
      <c r="N62" s="59" t="s">
        <v>217</v>
      </c>
      <c r="O62" s="61"/>
    </row>
    <row r="63" spans="1:15" ht="26" x14ac:dyDescent="0.3">
      <c r="A63" s="73">
        <v>58</v>
      </c>
      <c r="B63" s="74" t="s">
        <v>1825</v>
      </c>
      <c r="C63" s="78">
        <v>43509</v>
      </c>
      <c r="D63" s="24">
        <v>835834526</v>
      </c>
      <c r="E63" s="25">
        <v>0</v>
      </c>
      <c r="F63" s="58" t="s">
        <v>1768</v>
      </c>
      <c r="G63" s="59" t="s">
        <v>217</v>
      </c>
      <c r="H63" s="59" t="s">
        <v>217</v>
      </c>
      <c r="I63" s="59" t="s">
        <v>217</v>
      </c>
      <c r="J63" s="60">
        <f t="shared" si="0"/>
        <v>0</v>
      </c>
      <c r="K63" s="59" t="s">
        <v>217</v>
      </c>
      <c r="L63" s="59" t="s">
        <v>217</v>
      </c>
      <c r="M63" s="25">
        <v>835834526</v>
      </c>
      <c r="N63" s="59" t="s">
        <v>217</v>
      </c>
      <c r="O63" s="61"/>
    </row>
    <row r="64" spans="1:15" ht="26" x14ac:dyDescent="0.3">
      <c r="A64" s="73">
        <v>59</v>
      </c>
      <c r="B64" s="74" t="s">
        <v>1826</v>
      </c>
      <c r="C64" s="78">
        <v>43508</v>
      </c>
      <c r="D64" s="24">
        <v>31972</v>
      </c>
      <c r="E64" s="25">
        <v>31972</v>
      </c>
      <c r="F64" s="58" t="s">
        <v>1768</v>
      </c>
      <c r="G64" s="59" t="s">
        <v>217</v>
      </c>
      <c r="H64" s="59" t="s">
        <v>217</v>
      </c>
      <c r="I64" s="59" t="s">
        <v>217</v>
      </c>
      <c r="J64" s="60">
        <f t="shared" si="0"/>
        <v>1.3720800092979719E-5</v>
      </c>
      <c r="K64" s="59" t="s">
        <v>217</v>
      </c>
      <c r="L64" s="59" t="s">
        <v>217</v>
      </c>
      <c r="M64" s="25">
        <v>0</v>
      </c>
      <c r="N64" s="59" t="s">
        <v>217</v>
      </c>
      <c r="O64" s="61"/>
    </row>
    <row r="65" spans="1:15" ht="26" x14ac:dyDescent="0.3">
      <c r="A65" s="73">
        <v>60</v>
      </c>
      <c r="B65" s="74" t="s">
        <v>1827</v>
      </c>
      <c r="C65" s="78">
        <v>43509</v>
      </c>
      <c r="D65" s="24">
        <v>998853</v>
      </c>
      <c r="E65" s="25">
        <v>998853</v>
      </c>
      <c r="F65" s="58" t="s">
        <v>1768</v>
      </c>
      <c r="G65" s="59" t="s">
        <v>217</v>
      </c>
      <c r="H65" s="59" t="s">
        <v>217</v>
      </c>
      <c r="I65" s="59" t="s">
        <v>217</v>
      </c>
      <c r="J65" s="60">
        <f t="shared" si="0"/>
        <v>4.2865827396700463E-4</v>
      </c>
      <c r="K65" s="59" t="s">
        <v>217</v>
      </c>
      <c r="L65" s="59" t="s">
        <v>217</v>
      </c>
      <c r="M65" s="25">
        <v>0</v>
      </c>
      <c r="N65" s="59" t="s">
        <v>217</v>
      </c>
      <c r="O65" s="61"/>
    </row>
    <row r="66" spans="1:15" ht="26" x14ac:dyDescent="0.3">
      <c r="A66" s="73">
        <v>61</v>
      </c>
      <c r="B66" s="74" t="s">
        <v>1828</v>
      </c>
      <c r="C66" s="76">
        <v>43502</v>
      </c>
      <c r="D66" s="24">
        <v>993615</v>
      </c>
      <c r="E66" s="25">
        <v>993615</v>
      </c>
      <c r="F66" s="58" t="s">
        <v>1768</v>
      </c>
      <c r="G66" s="59" t="s">
        <v>217</v>
      </c>
      <c r="H66" s="59" t="s">
        <v>217</v>
      </c>
      <c r="I66" s="59" t="s">
        <v>217</v>
      </c>
      <c r="J66" s="60">
        <f t="shared" si="0"/>
        <v>4.2641038359771187E-4</v>
      </c>
      <c r="K66" s="59" t="s">
        <v>217</v>
      </c>
      <c r="L66" s="59" t="s">
        <v>217</v>
      </c>
      <c r="M66" s="25">
        <v>0</v>
      </c>
      <c r="N66" s="59" t="s">
        <v>217</v>
      </c>
      <c r="O66" s="61"/>
    </row>
    <row r="67" spans="1:15" ht="26" x14ac:dyDescent="0.3">
      <c r="A67" s="73">
        <v>62</v>
      </c>
      <c r="B67" s="74" t="s">
        <v>1829</v>
      </c>
      <c r="C67" s="77">
        <v>43505</v>
      </c>
      <c r="D67" s="24">
        <v>21141563</v>
      </c>
      <c r="E67" s="25">
        <v>15599193.548387101</v>
      </c>
      <c r="F67" s="58" t="s">
        <v>1768</v>
      </c>
      <c r="G67" s="59" t="s">
        <v>217</v>
      </c>
      <c r="H67" s="59" t="s">
        <v>217</v>
      </c>
      <c r="I67" s="59" t="s">
        <v>217</v>
      </c>
      <c r="J67" s="60">
        <f t="shared" si="0"/>
        <v>6.6944018606630296E-3</v>
      </c>
      <c r="K67" s="59" t="s">
        <v>217</v>
      </c>
      <c r="L67" s="59" t="s">
        <v>217</v>
      </c>
      <c r="M67" s="25">
        <v>5542369.4516128991</v>
      </c>
      <c r="N67" s="59" t="s">
        <v>217</v>
      </c>
      <c r="O67" s="61"/>
    </row>
    <row r="68" spans="1:15" ht="26" x14ac:dyDescent="0.3">
      <c r="A68" s="73">
        <v>63</v>
      </c>
      <c r="B68" s="74" t="s">
        <v>1830</v>
      </c>
      <c r="C68" s="78">
        <v>43509</v>
      </c>
      <c r="D68" s="24">
        <v>108425</v>
      </c>
      <c r="E68" s="25">
        <v>93144</v>
      </c>
      <c r="F68" s="58" t="s">
        <v>1768</v>
      </c>
      <c r="G68" s="59" t="s">
        <v>217</v>
      </c>
      <c r="H68" s="59" t="s">
        <v>217</v>
      </c>
      <c r="I68" s="59" t="s">
        <v>217</v>
      </c>
      <c r="J68" s="60">
        <f t="shared" si="0"/>
        <v>3.9972795066323755E-5</v>
      </c>
      <c r="K68" s="59" t="s">
        <v>217</v>
      </c>
      <c r="L68" s="59" t="s">
        <v>217</v>
      </c>
      <c r="M68" s="25">
        <v>15281</v>
      </c>
      <c r="N68" s="59" t="s">
        <v>217</v>
      </c>
      <c r="O68" s="61"/>
    </row>
    <row r="69" spans="1:15" ht="26" x14ac:dyDescent="0.3">
      <c r="A69" s="73">
        <v>64</v>
      </c>
      <c r="B69" s="74" t="s">
        <v>1831</v>
      </c>
      <c r="C69" s="78">
        <v>43509</v>
      </c>
      <c r="D69" s="24">
        <v>34522</v>
      </c>
      <c r="E69" s="25">
        <v>34522</v>
      </c>
      <c r="F69" s="58" t="s">
        <v>1768</v>
      </c>
      <c r="G69" s="59" t="s">
        <v>217</v>
      </c>
      <c r="H69" s="59" t="s">
        <v>217</v>
      </c>
      <c r="I69" s="59" t="s">
        <v>217</v>
      </c>
      <c r="J69" s="60">
        <f t="shared" si="0"/>
        <v>1.481513389246359E-5</v>
      </c>
      <c r="K69" s="59" t="s">
        <v>217</v>
      </c>
      <c r="L69" s="59" t="s">
        <v>217</v>
      </c>
      <c r="M69" s="25">
        <v>0</v>
      </c>
      <c r="N69" s="59" t="s">
        <v>217</v>
      </c>
      <c r="O69" s="61"/>
    </row>
    <row r="70" spans="1:15" ht="26" x14ac:dyDescent="0.3">
      <c r="A70" s="73">
        <v>65</v>
      </c>
      <c r="B70" s="74" t="s">
        <v>1832</v>
      </c>
      <c r="C70" s="76">
        <v>43501</v>
      </c>
      <c r="D70" s="24">
        <v>352390</v>
      </c>
      <c r="E70" s="25">
        <v>352390</v>
      </c>
      <c r="F70" s="58" t="s">
        <v>1768</v>
      </c>
      <c r="G70" s="59" t="s">
        <v>217</v>
      </c>
      <c r="H70" s="59" t="s">
        <v>217</v>
      </c>
      <c r="I70" s="59" t="s">
        <v>217</v>
      </c>
      <c r="J70" s="60">
        <f t="shared" ref="J70:J133" si="1">E70/$E$314</f>
        <v>1.5122834807847877E-4</v>
      </c>
      <c r="K70" s="59" t="s">
        <v>217</v>
      </c>
      <c r="L70" s="59" t="s">
        <v>217</v>
      </c>
      <c r="M70" s="25">
        <v>0</v>
      </c>
      <c r="N70" s="59" t="s">
        <v>217</v>
      </c>
      <c r="O70" s="61"/>
    </row>
    <row r="71" spans="1:15" ht="26" x14ac:dyDescent="0.3">
      <c r="A71" s="73">
        <v>66</v>
      </c>
      <c r="B71" s="74" t="s">
        <v>1833</v>
      </c>
      <c r="C71" s="78">
        <v>43493</v>
      </c>
      <c r="D71" s="24">
        <v>365385</v>
      </c>
      <c r="E71" s="25">
        <v>365385</v>
      </c>
      <c r="F71" s="58" t="s">
        <v>1768</v>
      </c>
      <c r="G71" s="59" t="s">
        <v>217</v>
      </c>
      <c r="H71" s="59" t="s">
        <v>217</v>
      </c>
      <c r="I71" s="59" t="s">
        <v>217</v>
      </c>
      <c r="J71" s="60">
        <f t="shared" si="1"/>
        <v>1.568051589507505E-4</v>
      </c>
      <c r="K71" s="59" t="s">
        <v>217</v>
      </c>
      <c r="L71" s="59" t="s">
        <v>217</v>
      </c>
      <c r="M71" s="25">
        <v>0</v>
      </c>
      <c r="N71" s="59" t="s">
        <v>217</v>
      </c>
      <c r="O71" s="61"/>
    </row>
    <row r="72" spans="1:15" ht="26" x14ac:dyDescent="0.3">
      <c r="A72" s="73">
        <v>67</v>
      </c>
      <c r="B72" s="74" t="s">
        <v>1834</v>
      </c>
      <c r="C72" s="76">
        <v>43507</v>
      </c>
      <c r="D72" s="24">
        <v>356811</v>
      </c>
      <c r="E72" s="25">
        <v>0</v>
      </c>
      <c r="F72" s="58" t="s">
        <v>1768</v>
      </c>
      <c r="G72" s="59" t="s">
        <v>217</v>
      </c>
      <c r="H72" s="59" t="s">
        <v>217</v>
      </c>
      <c r="I72" s="59" t="s">
        <v>217</v>
      </c>
      <c r="J72" s="60">
        <f t="shared" si="1"/>
        <v>0</v>
      </c>
      <c r="K72" s="59" t="s">
        <v>217</v>
      </c>
      <c r="L72" s="59" t="s">
        <v>217</v>
      </c>
      <c r="M72" s="25">
        <v>356811</v>
      </c>
      <c r="N72" s="59" t="s">
        <v>217</v>
      </c>
      <c r="O72" s="61"/>
    </row>
    <row r="73" spans="1:15" ht="26" x14ac:dyDescent="0.3">
      <c r="A73" s="73">
        <v>68</v>
      </c>
      <c r="B73" s="74" t="s">
        <v>1835</v>
      </c>
      <c r="C73" s="78">
        <v>43508</v>
      </c>
      <c r="D73" s="24">
        <v>5190325</v>
      </c>
      <c r="E73" s="25">
        <v>5190325</v>
      </c>
      <c r="F73" s="58" t="s">
        <v>1768</v>
      </c>
      <c r="G73" s="59" t="s">
        <v>217</v>
      </c>
      <c r="H73" s="59" t="s">
        <v>217</v>
      </c>
      <c r="I73" s="59" t="s">
        <v>217</v>
      </c>
      <c r="J73" s="60">
        <f t="shared" si="1"/>
        <v>2.2274306187474967E-3</v>
      </c>
      <c r="K73" s="59" t="s">
        <v>217</v>
      </c>
      <c r="L73" s="59" t="s">
        <v>217</v>
      </c>
      <c r="M73" s="25">
        <v>0</v>
      </c>
      <c r="N73" s="59" t="s">
        <v>217</v>
      </c>
      <c r="O73" s="61"/>
    </row>
    <row r="74" spans="1:15" ht="26" x14ac:dyDescent="0.3">
      <c r="A74" s="73">
        <v>69</v>
      </c>
      <c r="B74" s="74" t="s">
        <v>1836</v>
      </c>
      <c r="C74" s="76">
        <v>43502</v>
      </c>
      <c r="D74" s="24">
        <v>1621944</v>
      </c>
      <c r="E74" s="25">
        <v>643946</v>
      </c>
      <c r="F74" s="58" t="s">
        <v>1768</v>
      </c>
      <c r="G74" s="59" t="s">
        <v>217</v>
      </c>
      <c r="H74" s="59" t="s">
        <v>217</v>
      </c>
      <c r="I74" s="59" t="s">
        <v>217</v>
      </c>
      <c r="J74" s="60">
        <f t="shared" si="1"/>
        <v>2.7634975405585883E-4</v>
      </c>
      <c r="K74" s="59" t="s">
        <v>217</v>
      </c>
      <c r="L74" s="59" t="s">
        <v>217</v>
      </c>
      <c r="M74" s="25">
        <v>977998</v>
      </c>
      <c r="N74" s="59" t="s">
        <v>217</v>
      </c>
      <c r="O74" s="61"/>
    </row>
    <row r="75" spans="1:15" ht="26" x14ac:dyDescent="0.3">
      <c r="A75" s="73">
        <v>70</v>
      </c>
      <c r="B75" s="74" t="s">
        <v>1837</v>
      </c>
      <c r="C75" s="76">
        <v>43509</v>
      </c>
      <c r="D75" s="24">
        <v>319207</v>
      </c>
      <c r="E75" s="25">
        <v>319207</v>
      </c>
      <c r="F75" s="58" t="s">
        <v>1768</v>
      </c>
      <c r="G75" s="59" t="s">
        <v>217</v>
      </c>
      <c r="H75" s="59" t="s">
        <v>217</v>
      </c>
      <c r="I75" s="59" t="s">
        <v>217</v>
      </c>
      <c r="J75" s="60">
        <f t="shared" si="1"/>
        <v>1.3698784671837161E-4</v>
      </c>
      <c r="K75" s="59" t="s">
        <v>217</v>
      </c>
      <c r="L75" s="59" t="s">
        <v>217</v>
      </c>
      <c r="M75" s="25">
        <v>0</v>
      </c>
      <c r="N75" s="59" t="s">
        <v>217</v>
      </c>
      <c r="O75" s="61"/>
    </row>
    <row r="76" spans="1:15" ht="26" x14ac:dyDescent="0.3">
      <c r="A76" s="73">
        <v>71</v>
      </c>
      <c r="B76" s="74" t="s">
        <v>1838</v>
      </c>
      <c r="C76" s="76">
        <v>43507</v>
      </c>
      <c r="D76" s="24">
        <v>12391068</v>
      </c>
      <c r="E76" s="25">
        <v>12086945</v>
      </c>
      <c r="F76" s="58" t="s">
        <v>1768</v>
      </c>
      <c r="G76" s="59" t="s">
        <v>217</v>
      </c>
      <c r="H76" s="59" t="s">
        <v>217</v>
      </c>
      <c r="I76" s="59" t="s">
        <v>217</v>
      </c>
      <c r="J76" s="60">
        <f t="shared" si="1"/>
        <v>5.1871186062755151E-3</v>
      </c>
      <c r="K76" s="59" t="s">
        <v>217</v>
      </c>
      <c r="L76" s="59" t="s">
        <v>217</v>
      </c>
      <c r="M76" s="25">
        <v>304123</v>
      </c>
      <c r="N76" s="59" t="s">
        <v>217</v>
      </c>
      <c r="O76" s="61"/>
    </row>
    <row r="77" spans="1:15" ht="26" x14ac:dyDescent="0.3">
      <c r="A77" s="73">
        <v>72</v>
      </c>
      <c r="B77" s="74" t="s">
        <v>1839</v>
      </c>
      <c r="C77" s="77">
        <v>43494</v>
      </c>
      <c r="D77" s="24">
        <v>1067266</v>
      </c>
      <c r="E77" s="25">
        <v>1067266</v>
      </c>
      <c r="F77" s="58" t="s">
        <v>1768</v>
      </c>
      <c r="G77" s="59" t="s">
        <v>217</v>
      </c>
      <c r="H77" s="59" t="s">
        <v>217</v>
      </c>
      <c r="I77" s="59" t="s">
        <v>217</v>
      </c>
      <c r="J77" s="60">
        <f t="shared" si="1"/>
        <v>4.5801774778037323E-4</v>
      </c>
      <c r="K77" s="59" t="s">
        <v>217</v>
      </c>
      <c r="L77" s="59" t="s">
        <v>217</v>
      </c>
      <c r="M77" s="25">
        <v>0</v>
      </c>
      <c r="N77" s="59" t="s">
        <v>217</v>
      </c>
      <c r="O77" s="61"/>
    </row>
    <row r="78" spans="1:15" ht="26" x14ac:dyDescent="0.3">
      <c r="A78" s="73">
        <v>73</v>
      </c>
      <c r="B78" s="74" t="s">
        <v>1840</v>
      </c>
      <c r="C78" s="78">
        <v>43502</v>
      </c>
      <c r="D78" s="24">
        <v>47179</v>
      </c>
      <c r="E78" s="25">
        <v>47179</v>
      </c>
      <c r="F78" s="58" t="s">
        <v>1768</v>
      </c>
      <c r="G78" s="59" t="s">
        <v>217</v>
      </c>
      <c r="H78" s="59" t="s">
        <v>217</v>
      </c>
      <c r="I78" s="59" t="s">
        <v>217</v>
      </c>
      <c r="J78" s="60">
        <f t="shared" si="1"/>
        <v>2.0246891892489997E-5</v>
      </c>
      <c r="K78" s="59" t="s">
        <v>217</v>
      </c>
      <c r="L78" s="59" t="s">
        <v>217</v>
      </c>
      <c r="M78" s="25">
        <v>0</v>
      </c>
      <c r="N78" s="59" t="s">
        <v>217</v>
      </c>
      <c r="O78" s="61"/>
    </row>
    <row r="79" spans="1:15" ht="26" x14ac:dyDescent="0.3">
      <c r="A79" s="73">
        <v>74</v>
      </c>
      <c r="B79" s="74" t="s">
        <v>1841</v>
      </c>
      <c r="C79" s="78">
        <v>43509</v>
      </c>
      <c r="D79" s="24">
        <v>983821</v>
      </c>
      <c r="E79" s="25">
        <v>983821</v>
      </c>
      <c r="F79" s="58" t="s">
        <v>1768</v>
      </c>
      <c r="G79" s="59" t="s">
        <v>217</v>
      </c>
      <c r="H79" s="59" t="s">
        <v>217</v>
      </c>
      <c r="I79" s="59" t="s">
        <v>217</v>
      </c>
      <c r="J79" s="60">
        <f t="shared" si="1"/>
        <v>4.2220728350667459E-4</v>
      </c>
      <c r="K79" s="59" t="s">
        <v>217</v>
      </c>
      <c r="L79" s="59" t="s">
        <v>217</v>
      </c>
      <c r="M79" s="25">
        <v>0</v>
      </c>
      <c r="N79" s="59" t="s">
        <v>217</v>
      </c>
      <c r="O79" s="61"/>
    </row>
    <row r="80" spans="1:15" ht="26" x14ac:dyDescent="0.3">
      <c r="A80" s="73">
        <v>75</v>
      </c>
      <c r="B80" s="74" t="s">
        <v>1842</v>
      </c>
      <c r="C80" s="78">
        <v>43501</v>
      </c>
      <c r="D80" s="24">
        <v>962269</v>
      </c>
      <c r="E80" s="25">
        <v>958269</v>
      </c>
      <c r="F80" s="58" t="s">
        <v>1768</v>
      </c>
      <c r="G80" s="59" t="s">
        <v>217</v>
      </c>
      <c r="H80" s="59" t="s">
        <v>217</v>
      </c>
      <c r="I80" s="59" t="s">
        <v>217</v>
      </c>
      <c r="J80" s="60">
        <f t="shared" si="1"/>
        <v>4.1124162968533666E-4</v>
      </c>
      <c r="K80" s="59" t="s">
        <v>217</v>
      </c>
      <c r="L80" s="59" t="s">
        <v>217</v>
      </c>
      <c r="M80" s="25">
        <v>4000</v>
      </c>
      <c r="N80" s="59" t="s">
        <v>217</v>
      </c>
      <c r="O80" s="61"/>
    </row>
    <row r="81" spans="1:15" ht="26" x14ac:dyDescent="0.3">
      <c r="A81" s="73">
        <v>76</v>
      </c>
      <c r="B81" s="74" t="s">
        <v>1843</v>
      </c>
      <c r="C81" s="78">
        <v>43503</v>
      </c>
      <c r="D81" s="24">
        <v>1961869.8</v>
      </c>
      <c r="E81" s="25">
        <v>1399920.43</v>
      </c>
      <c r="F81" s="58" t="s">
        <v>1768</v>
      </c>
      <c r="G81" s="59" t="s">
        <v>217</v>
      </c>
      <c r="H81" s="59" t="s">
        <v>217</v>
      </c>
      <c r="I81" s="59" t="s">
        <v>217</v>
      </c>
      <c r="J81" s="60">
        <f t="shared" si="1"/>
        <v>6.0077656593607559E-4</v>
      </c>
      <c r="K81" s="59" t="s">
        <v>217</v>
      </c>
      <c r="L81" s="59" t="s">
        <v>217</v>
      </c>
      <c r="M81" s="25">
        <v>561949.37000000011</v>
      </c>
      <c r="N81" s="59" t="s">
        <v>217</v>
      </c>
      <c r="O81" s="61"/>
    </row>
    <row r="82" spans="1:15" ht="26" x14ac:dyDescent="0.3">
      <c r="A82" s="73">
        <v>77</v>
      </c>
      <c r="B82" s="74" t="s">
        <v>1844</v>
      </c>
      <c r="C82" s="76">
        <v>43507</v>
      </c>
      <c r="D82" s="24">
        <v>13791</v>
      </c>
      <c r="E82" s="25">
        <v>13791</v>
      </c>
      <c r="F82" s="58" t="s">
        <v>1768</v>
      </c>
      <c r="G82" s="59" t="s">
        <v>217</v>
      </c>
      <c r="H82" s="59" t="s">
        <v>217</v>
      </c>
      <c r="I82" s="59" t="s">
        <v>217</v>
      </c>
      <c r="J82" s="60">
        <f t="shared" si="1"/>
        <v>5.9184146779145285E-6</v>
      </c>
      <c r="K82" s="59" t="s">
        <v>217</v>
      </c>
      <c r="L82" s="59" t="s">
        <v>217</v>
      </c>
      <c r="M82" s="25">
        <v>0</v>
      </c>
      <c r="N82" s="59" t="s">
        <v>217</v>
      </c>
      <c r="O82" s="61"/>
    </row>
    <row r="83" spans="1:15" ht="26" x14ac:dyDescent="0.3">
      <c r="A83" s="73">
        <v>78</v>
      </c>
      <c r="B83" s="74" t="s">
        <v>1845</v>
      </c>
      <c r="C83" s="76">
        <v>43495</v>
      </c>
      <c r="D83" s="24">
        <v>88111</v>
      </c>
      <c r="E83" s="25">
        <v>83124</v>
      </c>
      <c r="F83" s="58" t="s">
        <v>1768</v>
      </c>
      <c r="G83" s="59" t="s">
        <v>217</v>
      </c>
      <c r="H83" s="59" t="s">
        <v>217</v>
      </c>
      <c r="I83" s="59" t="s">
        <v>217</v>
      </c>
      <c r="J83" s="60">
        <f t="shared" si="1"/>
        <v>3.5672706960116546E-5</v>
      </c>
      <c r="K83" s="59" t="s">
        <v>217</v>
      </c>
      <c r="L83" s="59" t="s">
        <v>217</v>
      </c>
      <c r="M83" s="25">
        <v>4987</v>
      </c>
      <c r="N83" s="59" t="s">
        <v>217</v>
      </c>
      <c r="O83" s="61"/>
    </row>
    <row r="84" spans="1:15" ht="26" x14ac:dyDescent="0.3">
      <c r="A84" s="73">
        <v>79</v>
      </c>
      <c r="B84" s="74" t="s">
        <v>1846</v>
      </c>
      <c r="C84" s="76">
        <v>43500</v>
      </c>
      <c r="D84" s="24">
        <v>1129253</v>
      </c>
      <c r="E84" s="25">
        <v>1129253</v>
      </c>
      <c r="F84" s="58" t="s">
        <v>1768</v>
      </c>
      <c r="G84" s="59" t="s">
        <v>217</v>
      </c>
      <c r="H84" s="59" t="s">
        <v>217</v>
      </c>
      <c r="I84" s="59" t="s">
        <v>217</v>
      </c>
      <c r="J84" s="60">
        <f t="shared" si="1"/>
        <v>4.8461950041904251E-4</v>
      </c>
      <c r="K84" s="59" t="s">
        <v>217</v>
      </c>
      <c r="L84" s="59" t="s">
        <v>217</v>
      </c>
      <c r="M84" s="25">
        <v>0</v>
      </c>
      <c r="N84" s="59" t="s">
        <v>217</v>
      </c>
      <c r="O84" s="61"/>
    </row>
    <row r="85" spans="1:15" ht="26" x14ac:dyDescent="0.3">
      <c r="A85" s="73">
        <v>80</v>
      </c>
      <c r="B85" s="74" t="s">
        <v>1847</v>
      </c>
      <c r="C85" s="77">
        <v>43493</v>
      </c>
      <c r="D85" s="24">
        <v>1003263</v>
      </c>
      <c r="E85" s="25">
        <v>1003263</v>
      </c>
      <c r="F85" s="58" t="s">
        <v>1768</v>
      </c>
      <c r="G85" s="59" t="s">
        <v>217</v>
      </c>
      <c r="H85" s="59" t="s">
        <v>217</v>
      </c>
      <c r="I85" s="59" t="s">
        <v>217</v>
      </c>
      <c r="J85" s="60">
        <f t="shared" si="1"/>
        <v>4.3055082771434734E-4</v>
      </c>
      <c r="K85" s="59" t="s">
        <v>217</v>
      </c>
      <c r="L85" s="59" t="s">
        <v>217</v>
      </c>
      <c r="M85" s="25">
        <v>0</v>
      </c>
      <c r="N85" s="59" t="s">
        <v>217</v>
      </c>
      <c r="O85" s="61"/>
    </row>
    <row r="86" spans="1:15" ht="26" x14ac:dyDescent="0.3">
      <c r="A86" s="73">
        <v>81</v>
      </c>
      <c r="B86" s="74" t="s">
        <v>1848</v>
      </c>
      <c r="C86" s="78">
        <v>43504</v>
      </c>
      <c r="D86" s="24">
        <v>120806</v>
      </c>
      <c r="E86" s="25">
        <v>120806</v>
      </c>
      <c r="F86" s="58" t="s">
        <v>1768</v>
      </c>
      <c r="G86" s="59" t="s">
        <v>217</v>
      </c>
      <c r="H86" s="59" t="s">
        <v>217</v>
      </c>
      <c r="I86" s="59" t="s">
        <v>217</v>
      </c>
      <c r="J86" s="60">
        <f t="shared" si="1"/>
        <v>5.1843956462920934E-5</v>
      </c>
      <c r="K86" s="59" t="s">
        <v>217</v>
      </c>
      <c r="L86" s="59" t="s">
        <v>217</v>
      </c>
      <c r="M86" s="25">
        <v>0</v>
      </c>
      <c r="N86" s="59" t="s">
        <v>217</v>
      </c>
      <c r="O86" s="61"/>
    </row>
    <row r="87" spans="1:15" ht="26" x14ac:dyDescent="0.3">
      <c r="A87" s="73">
        <v>82</v>
      </c>
      <c r="B87" s="74" t="s">
        <v>1849</v>
      </c>
      <c r="C87" s="78">
        <v>43508</v>
      </c>
      <c r="D87" s="24">
        <v>969770</v>
      </c>
      <c r="E87" s="25">
        <v>969770</v>
      </c>
      <c r="F87" s="58" t="s">
        <v>1768</v>
      </c>
      <c r="G87" s="59" t="s">
        <v>217</v>
      </c>
      <c r="H87" s="59" t="s">
        <v>217</v>
      </c>
      <c r="I87" s="59" t="s">
        <v>217</v>
      </c>
      <c r="J87" s="60">
        <f t="shared" si="1"/>
        <v>4.1617728969626366E-4</v>
      </c>
      <c r="K87" s="59" t="s">
        <v>217</v>
      </c>
      <c r="L87" s="59" t="s">
        <v>217</v>
      </c>
      <c r="M87" s="25">
        <v>0</v>
      </c>
      <c r="N87" s="59" t="s">
        <v>217</v>
      </c>
      <c r="O87" s="61"/>
    </row>
    <row r="88" spans="1:15" ht="26" x14ac:dyDescent="0.3">
      <c r="A88" s="73">
        <v>83</v>
      </c>
      <c r="B88" s="74" t="s">
        <v>1850</v>
      </c>
      <c r="C88" s="78">
        <v>43509</v>
      </c>
      <c r="D88" s="24">
        <v>1380908</v>
      </c>
      <c r="E88" s="25">
        <v>1380908</v>
      </c>
      <c r="F88" s="58" t="s">
        <v>1768</v>
      </c>
      <c r="G88" s="59" t="s">
        <v>217</v>
      </c>
      <c r="H88" s="59" t="s">
        <v>217</v>
      </c>
      <c r="I88" s="59" t="s">
        <v>217</v>
      </c>
      <c r="J88" s="60">
        <f t="shared" si="1"/>
        <v>5.9261737191281243E-4</v>
      </c>
      <c r="K88" s="59" t="s">
        <v>217</v>
      </c>
      <c r="L88" s="59" t="s">
        <v>217</v>
      </c>
      <c r="M88" s="25">
        <v>0</v>
      </c>
      <c r="N88" s="59" t="s">
        <v>217</v>
      </c>
      <c r="O88" s="61"/>
    </row>
    <row r="89" spans="1:15" ht="26" x14ac:dyDescent="0.3">
      <c r="A89" s="73">
        <v>84</v>
      </c>
      <c r="B89" s="74" t="s">
        <v>1851</v>
      </c>
      <c r="C89" s="77">
        <v>43505</v>
      </c>
      <c r="D89" s="24">
        <v>2304876</v>
      </c>
      <c r="E89" s="25">
        <v>0</v>
      </c>
      <c r="F89" s="58" t="s">
        <v>1768</v>
      </c>
      <c r="G89" s="59" t="s">
        <v>217</v>
      </c>
      <c r="H89" s="59" t="s">
        <v>217</v>
      </c>
      <c r="I89" s="59" t="s">
        <v>217</v>
      </c>
      <c r="J89" s="60">
        <f t="shared" si="1"/>
        <v>0</v>
      </c>
      <c r="K89" s="59" t="s">
        <v>217</v>
      </c>
      <c r="L89" s="59" t="s">
        <v>217</v>
      </c>
      <c r="M89" s="25">
        <v>2304876</v>
      </c>
      <c r="N89" s="59" t="s">
        <v>217</v>
      </c>
      <c r="O89" s="61"/>
    </row>
    <row r="90" spans="1:15" ht="26" x14ac:dyDescent="0.3">
      <c r="A90" s="73">
        <v>85</v>
      </c>
      <c r="B90" s="74" t="s">
        <v>1852</v>
      </c>
      <c r="C90" s="76">
        <v>43509</v>
      </c>
      <c r="D90" s="24">
        <v>1954959.65</v>
      </c>
      <c r="E90" s="25">
        <v>1732249.42</v>
      </c>
      <c r="F90" s="58" t="s">
        <v>1768</v>
      </c>
      <c r="G90" s="59" t="s">
        <v>217</v>
      </c>
      <c r="H90" s="59" t="s">
        <v>217</v>
      </c>
      <c r="I90" s="59" t="s">
        <v>217</v>
      </c>
      <c r="J90" s="60">
        <f t="shared" si="1"/>
        <v>7.4339572134993323E-4</v>
      </c>
      <c r="K90" s="59" t="s">
        <v>217</v>
      </c>
      <c r="L90" s="59" t="s">
        <v>217</v>
      </c>
      <c r="M90" s="25">
        <v>222710.22999999998</v>
      </c>
      <c r="N90" s="59" t="s">
        <v>217</v>
      </c>
      <c r="O90" s="61"/>
    </row>
    <row r="91" spans="1:15" ht="26" x14ac:dyDescent="0.3">
      <c r="A91" s="73">
        <v>86</v>
      </c>
      <c r="B91" s="74" t="s">
        <v>1853</v>
      </c>
      <c r="C91" s="76">
        <v>43503</v>
      </c>
      <c r="D91" s="24">
        <v>6151014</v>
      </c>
      <c r="E91" s="25">
        <v>5227732.4400000004</v>
      </c>
      <c r="F91" s="58" t="s">
        <v>1768</v>
      </c>
      <c r="G91" s="59" t="s">
        <v>217</v>
      </c>
      <c r="H91" s="59" t="s">
        <v>217</v>
      </c>
      <c r="I91" s="59" t="s">
        <v>217</v>
      </c>
      <c r="J91" s="60">
        <f t="shared" si="1"/>
        <v>2.2434840406863848E-3</v>
      </c>
      <c r="K91" s="59" t="s">
        <v>217</v>
      </c>
      <c r="L91" s="59" t="s">
        <v>217</v>
      </c>
      <c r="M91" s="25">
        <v>923281.55999999959</v>
      </c>
      <c r="N91" s="59" t="s">
        <v>217</v>
      </c>
      <c r="O91" s="61"/>
    </row>
    <row r="92" spans="1:15" ht="26" x14ac:dyDescent="0.3">
      <c r="A92" s="73">
        <v>87</v>
      </c>
      <c r="B92" s="74" t="s">
        <v>1854</v>
      </c>
      <c r="C92" s="78">
        <v>43504</v>
      </c>
      <c r="D92" s="24">
        <v>25000</v>
      </c>
      <c r="E92" s="25">
        <v>25000</v>
      </c>
      <c r="F92" s="58" t="s">
        <v>1768</v>
      </c>
      <c r="G92" s="59" t="s">
        <v>217</v>
      </c>
      <c r="H92" s="59" t="s">
        <v>217</v>
      </c>
      <c r="I92" s="59" t="s">
        <v>217</v>
      </c>
      <c r="J92" s="60">
        <f t="shared" si="1"/>
        <v>1.072876274003794E-5</v>
      </c>
      <c r="K92" s="59" t="s">
        <v>217</v>
      </c>
      <c r="L92" s="59" t="s">
        <v>217</v>
      </c>
      <c r="M92" s="25">
        <v>0</v>
      </c>
      <c r="N92" s="59" t="s">
        <v>217</v>
      </c>
      <c r="O92" s="61"/>
    </row>
    <row r="93" spans="1:15" ht="26" x14ac:dyDescent="0.3">
      <c r="A93" s="73">
        <v>88</v>
      </c>
      <c r="B93" s="74" t="s">
        <v>1855</v>
      </c>
      <c r="C93" s="76">
        <v>43509</v>
      </c>
      <c r="D93" s="24">
        <v>1912261.23</v>
      </c>
      <c r="E93" s="25">
        <v>1912261.23</v>
      </c>
      <c r="F93" s="58" t="s">
        <v>1768</v>
      </c>
      <c r="G93" s="59" t="s">
        <v>217</v>
      </c>
      <c r="H93" s="59" t="s">
        <v>217</v>
      </c>
      <c r="I93" s="59" t="s">
        <v>217</v>
      </c>
      <c r="J93" s="60">
        <f t="shared" si="1"/>
        <v>8.2064788134572479E-4</v>
      </c>
      <c r="K93" s="59" t="s">
        <v>217</v>
      </c>
      <c r="L93" s="59" t="s">
        <v>217</v>
      </c>
      <c r="M93" s="25">
        <v>0</v>
      </c>
      <c r="N93" s="59" t="s">
        <v>217</v>
      </c>
      <c r="O93" s="61"/>
    </row>
    <row r="94" spans="1:15" ht="26" x14ac:dyDescent="0.3">
      <c r="A94" s="73">
        <v>89</v>
      </c>
      <c r="B94" s="74" t="s">
        <v>1856</v>
      </c>
      <c r="C94" s="78">
        <v>43503</v>
      </c>
      <c r="D94" s="24">
        <v>252699000</v>
      </c>
      <c r="E94" s="25">
        <v>212875000</v>
      </c>
      <c r="F94" s="58" t="s">
        <v>1768</v>
      </c>
      <c r="G94" s="59" t="s">
        <v>217</v>
      </c>
      <c r="H94" s="59" t="s">
        <v>217</v>
      </c>
      <c r="I94" s="59" t="s">
        <v>217</v>
      </c>
      <c r="J94" s="60">
        <f t="shared" si="1"/>
        <v>9.1355414731423057E-2</v>
      </c>
      <c r="K94" s="59" t="s">
        <v>217</v>
      </c>
      <c r="L94" s="59" t="s">
        <v>217</v>
      </c>
      <c r="M94" s="25">
        <v>39824000</v>
      </c>
      <c r="N94" s="59" t="s">
        <v>217</v>
      </c>
      <c r="O94" s="61"/>
    </row>
    <row r="95" spans="1:15" ht="26" x14ac:dyDescent="0.3">
      <c r="A95" s="73">
        <v>90</v>
      </c>
      <c r="B95" s="74" t="s">
        <v>1857</v>
      </c>
      <c r="C95" s="77">
        <v>43505</v>
      </c>
      <c r="D95" s="24">
        <v>410293</v>
      </c>
      <c r="E95" s="25">
        <v>410293</v>
      </c>
      <c r="F95" s="58" t="s">
        <v>1768</v>
      </c>
      <c r="G95" s="59" t="s">
        <v>217</v>
      </c>
      <c r="H95" s="59" t="s">
        <v>217</v>
      </c>
      <c r="I95" s="59" t="s">
        <v>217</v>
      </c>
      <c r="J95" s="60">
        <f t="shared" si="1"/>
        <v>1.7607745003593545E-4</v>
      </c>
      <c r="K95" s="59" t="s">
        <v>217</v>
      </c>
      <c r="L95" s="59" t="s">
        <v>217</v>
      </c>
      <c r="M95" s="25">
        <v>0</v>
      </c>
      <c r="N95" s="59" t="s">
        <v>217</v>
      </c>
      <c r="O95" s="61"/>
    </row>
    <row r="96" spans="1:15" ht="26" x14ac:dyDescent="0.3">
      <c r="A96" s="73">
        <v>91</v>
      </c>
      <c r="B96" s="74" t="s">
        <v>1858</v>
      </c>
      <c r="C96" s="78">
        <v>43509</v>
      </c>
      <c r="D96" s="24">
        <v>1400303</v>
      </c>
      <c r="E96" s="25">
        <v>1346394</v>
      </c>
      <c r="F96" s="58" t="s">
        <v>1768</v>
      </c>
      <c r="G96" s="59" t="s">
        <v>217</v>
      </c>
      <c r="H96" s="59" t="s">
        <v>217</v>
      </c>
      <c r="I96" s="59" t="s">
        <v>217</v>
      </c>
      <c r="J96" s="60">
        <f t="shared" si="1"/>
        <v>5.7780567122442568E-4</v>
      </c>
      <c r="K96" s="59" t="s">
        <v>217</v>
      </c>
      <c r="L96" s="59" t="s">
        <v>217</v>
      </c>
      <c r="M96" s="25">
        <v>53909</v>
      </c>
      <c r="N96" s="59" t="s">
        <v>217</v>
      </c>
      <c r="O96" s="61"/>
    </row>
    <row r="97" spans="1:15" ht="39" x14ac:dyDescent="0.3">
      <c r="A97" s="73">
        <v>92</v>
      </c>
      <c r="B97" s="74" t="s">
        <v>1859</v>
      </c>
      <c r="C97" s="78">
        <v>43508</v>
      </c>
      <c r="D97" s="24">
        <v>963436.37</v>
      </c>
      <c r="E97" s="25">
        <v>907307.79857142852</v>
      </c>
      <c r="F97" s="58" t="s">
        <v>1768</v>
      </c>
      <c r="G97" s="59" t="s">
        <v>217</v>
      </c>
      <c r="H97" s="59" t="s">
        <v>217</v>
      </c>
      <c r="I97" s="59" t="s">
        <v>217</v>
      </c>
      <c r="J97" s="60">
        <f t="shared" si="1"/>
        <v>3.8937160412235962E-4</v>
      </c>
      <c r="K97" s="59" t="s">
        <v>217</v>
      </c>
      <c r="L97" s="59" t="s">
        <v>217</v>
      </c>
      <c r="M97" s="25">
        <v>56128.571428571478</v>
      </c>
      <c r="N97" s="59" t="s">
        <v>217</v>
      </c>
      <c r="O97" s="61"/>
    </row>
    <row r="98" spans="1:15" ht="26" x14ac:dyDescent="0.3">
      <c r="A98" s="73">
        <v>93</v>
      </c>
      <c r="B98" s="74" t="s">
        <v>1860</v>
      </c>
      <c r="C98" s="76">
        <v>43501</v>
      </c>
      <c r="D98" s="24">
        <v>196649</v>
      </c>
      <c r="E98" s="25">
        <v>196649</v>
      </c>
      <c r="F98" s="58" t="s">
        <v>1768</v>
      </c>
      <c r="G98" s="59" t="s">
        <v>217</v>
      </c>
      <c r="H98" s="59" t="s">
        <v>217</v>
      </c>
      <c r="I98" s="59" t="s">
        <v>217</v>
      </c>
      <c r="J98" s="60">
        <f t="shared" si="1"/>
        <v>8.4392018562628825E-5</v>
      </c>
      <c r="K98" s="59" t="s">
        <v>217</v>
      </c>
      <c r="L98" s="59" t="s">
        <v>217</v>
      </c>
      <c r="M98" s="25">
        <v>0</v>
      </c>
      <c r="N98" s="59" t="s">
        <v>217</v>
      </c>
      <c r="O98" s="61"/>
    </row>
    <row r="99" spans="1:15" ht="26" x14ac:dyDescent="0.3">
      <c r="A99" s="73">
        <v>94</v>
      </c>
      <c r="B99" s="74" t="s">
        <v>1861</v>
      </c>
      <c r="C99" s="76">
        <v>43504</v>
      </c>
      <c r="D99" s="24">
        <v>760505</v>
      </c>
      <c r="E99" s="25">
        <v>760505</v>
      </c>
      <c r="F99" s="58" t="s">
        <v>1768</v>
      </c>
      <c r="G99" s="59" t="s">
        <v>217</v>
      </c>
      <c r="H99" s="59" t="s">
        <v>217</v>
      </c>
      <c r="I99" s="59" t="s">
        <v>217</v>
      </c>
      <c r="J99" s="60">
        <f t="shared" si="1"/>
        <v>3.2637110830450214E-4</v>
      </c>
      <c r="K99" s="59" t="s">
        <v>217</v>
      </c>
      <c r="L99" s="59" t="s">
        <v>217</v>
      </c>
      <c r="M99" s="25">
        <v>0</v>
      </c>
      <c r="N99" s="59" t="s">
        <v>217</v>
      </c>
      <c r="O99" s="61"/>
    </row>
    <row r="100" spans="1:15" ht="26" x14ac:dyDescent="0.3">
      <c r="A100" s="73">
        <v>95</v>
      </c>
      <c r="B100" s="74" t="s">
        <v>1862</v>
      </c>
      <c r="C100" s="78">
        <v>43509</v>
      </c>
      <c r="D100" s="24">
        <v>2438090</v>
      </c>
      <c r="E100" s="25">
        <v>2438090</v>
      </c>
      <c r="F100" s="58" t="s">
        <v>1768</v>
      </c>
      <c r="G100" s="59" t="s">
        <v>217</v>
      </c>
      <c r="H100" s="59" t="s">
        <v>217</v>
      </c>
      <c r="I100" s="59" t="s">
        <v>217</v>
      </c>
      <c r="J100" s="60">
        <f t="shared" si="1"/>
        <v>1.0463075659543639E-3</v>
      </c>
      <c r="K100" s="59" t="s">
        <v>217</v>
      </c>
      <c r="L100" s="59" t="s">
        <v>217</v>
      </c>
      <c r="M100" s="25">
        <v>0</v>
      </c>
      <c r="N100" s="59" t="s">
        <v>217</v>
      </c>
      <c r="O100" s="61"/>
    </row>
    <row r="101" spans="1:15" ht="26" x14ac:dyDescent="0.3">
      <c r="A101" s="73">
        <v>96</v>
      </c>
      <c r="B101" s="74" t="s">
        <v>1863</v>
      </c>
      <c r="C101" s="78">
        <v>43508</v>
      </c>
      <c r="D101" s="24">
        <v>409246</v>
      </c>
      <c r="E101" s="25">
        <v>409246</v>
      </c>
      <c r="F101" s="58" t="s">
        <v>1768</v>
      </c>
      <c r="G101" s="59" t="s">
        <v>217</v>
      </c>
      <c r="H101" s="59" t="s">
        <v>217</v>
      </c>
      <c r="I101" s="59" t="s">
        <v>217</v>
      </c>
      <c r="J101" s="60">
        <f t="shared" si="1"/>
        <v>1.7562812945238267E-4</v>
      </c>
      <c r="K101" s="59" t="s">
        <v>217</v>
      </c>
      <c r="L101" s="59" t="s">
        <v>217</v>
      </c>
      <c r="M101" s="25">
        <v>0</v>
      </c>
      <c r="N101" s="59" t="s">
        <v>217</v>
      </c>
      <c r="O101" s="61"/>
    </row>
    <row r="102" spans="1:15" ht="26" x14ac:dyDescent="0.3">
      <c r="A102" s="73">
        <v>97</v>
      </c>
      <c r="B102" s="74" t="s">
        <v>1864</v>
      </c>
      <c r="C102" s="76">
        <v>43507</v>
      </c>
      <c r="D102" s="24">
        <v>4720771.21</v>
      </c>
      <c r="E102" s="25">
        <v>2907776.9</v>
      </c>
      <c r="F102" s="58" t="s">
        <v>1768</v>
      </c>
      <c r="G102" s="59" t="s">
        <v>217</v>
      </c>
      <c r="H102" s="59" t="s">
        <v>217</v>
      </c>
      <c r="I102" s="59" t="s">
        <v>217</v>
      </c>
      <c r="J102" s="60">
        <f t="shared" si="1"/>
        <v>1.247873938442521E-3</v>
      </c>
      <c r="K102" s="59" t="s">
        <v>217</v>
      </c>
      <c r="L102" s="59" t="s">
        <v>217</v>
      </c>
      <c r="M102" s="25">
        <v>1812994.31</v>
      </c>
      <c r="N102" s="59" t="s">
        <v>217</v>
      </c>
      <c r="O102" s="61"/>
    </row>
    <row r="103" spans="1:15" ht="26" x14ac:dyDescent="0.3">
      <c r="A103" s="73">
        <v>98</v>
      </c>
      <c r="B103" s="74" t="s">
        <v>1865</v>
      </c>
      <c r="C103" s="78">
        <v>43509</v>
      </c>
      <c r="D103" s="24">
        <v>77400</v>
      </c>
      <c r="E103" s="25">
        <v>77400</v>
      </c>
      <c r="F103" s="58" t="s">
        <v>1768</v>
      </c>
      <c r="G103" s="59" t="s">
        <v>217</v>
      </c>
      <c r="H103" s="59" t="s">
        <v>217</v>
      </c>
      <c r="I103" s="59" t="s">
        <v>217</v>
      </c>
      <c r="J103" s="60">
        <f t="shared" si="1"/>
        <v>3.3216249443157463E-5</v>
      </c>
      <c r="K103" s="59" t="s">
        <v>217</v>
      </c>
      <c r="L103" s="59" t="s">
        <v>217</v>
      </c>
      <c r="M103" s="25">
        <v>0</v>
      </c>
      <c r="N103" s="59" t="s">
        <v>217</v>
      </c>
      <c r="O103" s="61"/>
    </row>
    <row r="104" spans="1:15" ht="26" x14ac:dyDescent="0.3">
      <c r="A104" s="73">
        <v>99</v>
      </c>
      <c r="B104" s="74" t="s">
        <v>1866</v>
      </c>
      <c r="C104" s="78">
        <v>43504</v>
      </c>
      <c r="D104" s="24">
        <v>63590</v>
      </c>
      <c r="E104" s="25">
        <v>63590</v>
      </c>
      <c r="F104" s="58" t="s">
        <v>1768</v>
      </c>
      <c r="G104" s="59" t="s">
        <v>217</v>
      </c>
      <c r="H104" s="59" t="s">
        <v>217</v>
      </c>
      <c r="I104" s="59" t="s">
        <v>217</v>
      </c>
      <c r="J104" s="60">
        <f t="shared" si="1"/>
        <v>2.7289680905560501E-5</v>
      </c>
      <c r="K104" s="59" t="s">
        <v>217</v>
      </c>
      <c r="L104" s="59" t="s">
        <v>217</v>
      </c>
      <c r="M104" s="25">
        <v>0</v>
      </c>
      <c r="N104" s="59" t="s">
        <v>217</v>
      </c>
      <c r="O104" s="61"/>
    </row>
    <row r="105" spans="1:15" ht="26" x14ac:dyDescent="0.3">
      <c r="A105" s="73">
        <v>100</v>
      </c>
      <c r="B105" s="74" t="s">
        <v>1867</v>
      </c>
      <c r="C105" s="78">
        <v>43504</v>
      </c>
      <c r="D105" s="24">
        <v>4435225</v>
      </c>
      <c r="E105" s="25">
        <v>2334329</v>
      </c>
      <c r="F105" s="58" t="s">
        <v>1768</v>
      </c>
      <c r="G105" s="59" t="s">
        <v>217</v>
      </c>
      <c r="H105" s="59" t="s">
        <v>217</v>
      </c>
      <c r="I105" s="59" t="s">
        <v>217</v>
      </c>
      <c r="J105" s="60">
        <f t="shared" si="1"/>
        <v>1.001778479927601E-3</v>
      </c>
      <c r="K105" s="59" t="s">
        <v>217</v>
      </c>
      <c r="L105" s="59" t="s">
        <v>217</v>
      </c>
      <c r="M105" s="25">
        <v>2100896</v>
      </c>
      <c r="N105" s="59" t="s">
        <v>217</v>
      </c>
      <c r="O105" s="61"/>
    </row>
    <row r="106" spans="1:15" ht="26" x14ac:dyDescent="0.3">
      <c r="A106" s="73">
        <v>101</v>
      </c>
      <c r="B106" s="74" t="s">
        <v>1868</v>
      </c>
      <c r="C106" s="78">
        <v>43502</v>
      </c>
      <c r="D106" s="24">
        <v>1058406</v>
      </c>
      <c r="E106" s="25">
        <v>827354.25</v>
      </c>
      <c r="F106" s="58" t="s">
        <v>1768</v>
      </c>
      <c r="G106" s="59" t="s">
        <v>217</v>
      </c>
      <c r="H106" s="59" t="s">
        <v>217</v>
      </c>
      <c r="I106" s="59" t="s">
        <v>217</v>
      </c>
      <c r="J106" s="60">
        <f t="shared" si="1"/>
        <v>3.5505949800848137E-4</v>
      </c>
      <c r="K106" s="59" t="s">
        <v>217</v>
      </c>
      <c r="L106" s="59" t="s">
        <v>217</v>
      </c>
      <c r="M106" s="25">
        <v>231051.75</v>
      </c>
      <c r="N106" s="59" t="s">
        <v>217</v>
      </c>
      <c r="O106" s="61"/>
    </row>
    <row r="107" spans="1:15" ht="26" x14ac:dyDescent="0.3">
      <c r="A107" s="73">
        <v>102</v>
      </c>
      <c r="B107" s="74" t="s">
        <v>1869</v>
      </c>
      <c r="C107" s="76">
        <v>43497</v>
      </c>
      <c r="D107" s="24">
        <v>52812</v>
      </c>
      <c r="E107" s="25">
        <v>52812</v>
      </c>
      <c r="F107" s="58" t="s">
        <v>1768</v>
      </c>
      <c r="G107" s="59" t="s">
        <v>217</v>
      </c>
      <c r="H107" s="59" t="s">
        <v>217</v>
      </c>
      <c r="I107" s="59" t="s">
        <v>217</v>
      </c>
      <c r="J107" s="60">
        <f t="shared" si="1"/>
        <v>2.2664296713075346E-5</v>
      </c>
      <c r="K107" s="59" t="s">
        <v>217</v>
      </c>
      <c r="L107" s="59" t="s">
        <v>217</v>
      </c>
      <c r="M107" s="25">
        <v>0</v>
      </c>
      <c r="N107" s="59" t="s">
        <v>217</v>
      </c>
      <c r="O107" s="61"/>
    </row>
    <row r="108" spans="1:15" ht="26" x14ac:dyDescent="0.3">
      <c r="A108" s="73">
        <v>103</v>
      </c>
      <c r="B108" s="74" t="s">
        <v>1870</v>
      </c>
      <c r="C108" s="76">
        <v>43504</v>
      </c>
      <c r="D108" s="24">
        <v>754279</v>
      </c>
      <c r="E108" s="25">
        <v>342274.5</v>
      </c>
      <c r="F108" s="58" t="s">
        <v>1768</v>
      </c>
      <c r="G108" s="59" t="s">
        <v>217</v>
      </c>
      <c r="H108" s="59" t="s">
        <v>217</v>
      </c>
      <c r="I108" s="59" t="s">
        <v>217</v>
      </c>
      <c r="J108" s="60">
        <f t="shared" si="1"/>
        <v>1.4688727609860462E-4</v>
      </c>
      <c r="K108" s="59" t="s">
        <v>217</v>
      </c>
      <c r="L108" s="59" t="s">
        <v>217</v>
      </c>
      <c r="M108" s="25">
        <v>412004.5</v>
      </c>
      <c r="N108" s="59" t="s">
        <v>217</v>
      </c>
      <c r="O108" s="61"/>
    </row>
    <row r="109" spans="1:15" ht="26" x14ac:dyDescent="0.3">
      <c r="A109" s="73">
        <v>104</v>
      </c>
      <c r="B109" s="74" t="s">
        <v>1871</v>
      </c>
      <c r="C109" s="78">
        <v>43509</v>
      </c>
      <c r="D109" s="24">
        <v>1269000</v>
      </c>
      <c r="E109" s="25">
        <v>1269000</v>
      </c>
      <c r="F109" s="58" t="s">
        <v>1768</v>
      </c>
      <c r="G109" s="59" t="s">
        <v>217</v>
      </c>
      <c r="H109" s="59" t="s">
        <v>217</v>
      </c>
      <c r="I109" s="59" t="s">
        <v>217</v>
      </c>
      <c r="J109" s="60">
        <f t="shared" si="1"/>
        <v>5.4459199668432576E-4</v>
      </c>
      <c r="K109" s="59" t="s">
        <v>217</v>
      </c>
      <c r="L109" s="59" t="s">
        <v>217</v>
      </c>
      <c r="M109" s="25">
        <v>0</v>
      </c>
      <c r="N109" s="59" t="s">
        <v>217</v>
      </c>
      <c r="O109" s="61"/>
    </row>
    <row r="110" spans="1:15" ht="26" x14ac:dyDescent="0.3">
      <c r="A110" s="73">
        <v>105</v>
      </c>
      <c r="B110" s="74" t="s">
        <v>1872</v>
      </c>
      <c r="C110" s="76">
        <v>43507</v>
      </c>
      <c r="D110" s="24">
        <v>41030708</v>
      </c>
      <c r="E110" s="25">
        <v>33089282</v>
      </c>
      <c r="F110" s="58" t="s">
        <v>1768</v>
      </c>
      <c r="G110" s="59" t="s">
        <v>217</v>
      </c>
      <c r="H110" s="59" t="s">
        <v>217</v>
      </c>
      <c r="I110" s="59" t="s">
        <v>217</v>
      </c>
      <c r="J110" s="60">
        <f t="shared" si="1"/>
        <v>1.4200282232648322E-2</v>
      </c>
      <c r="K110" s="59" t="s">
        <v>217</v>
      </c>
      <c r="L110" s="59" t="s">
        <v>217</v>
      </c>
      <c r="M110" s="25">
        <v>7941426</v>
      </c>
      <c r="N110" s="59" t="s">
        <v>217</v>
      </c>
      <c r="O110" s="61"/>
    </row>
    <row r="111" spans="1:15" ht="26" x14ac:dyDescent="0.3">
      <c r="A111" s="73">
        <v>106</v>
      </c>
      <c r="B111" s="74" t="s">
        <v>1873</v>
      </c>
      <c r="C111" s="76">
        <v>43504</v>
      </c>
      <c r="D111" s="24">
        <v>149640.28</v>
      </c>
      <c r="E111" s="25">
        <v>0</v>
      </c>
      <c r="F111" s="58" t="s">
        <v>1768</v>
      </c>
      <c r="G111" s="59" t="s">
        <v>217</v>
      </c>
      <c r="H111" s="59" t="s">
        <v>217</v>
      </c>
      <c r="I111" s="59" t="s">
        <v>217</v>
      </c>
      <c r="J111" s="60">
        <f t="shared" si="1"/>
        <v>0</v>
      </c>
      <c r="K111" s="59" t="s">
        <v>217</v>
      </c>
      <c r="L111" s="59" t="s">
        <v>217</v>
      </c>
      <c r="M111" s="25">
        <v>149640.28</v>
      </c>
      <c r="N111" s="59" t="s">
        <v>217</v>
      </c>
      <c r="O111" s="61"/>
    </row>
    <row r="112" spans="1:15" ht="26" x14ac:dyDescent="0.3">
      <c r="A112" s="73">
        <v>107</v>
      </c>
      <c r="B112" s="74" t="s">
        <v>1874</v>
      </c>
      <c r="C112" s="78">
        <v>43504</v>
      </c>
      <c r="D112" s="24">
        <v>10095053</v>
      </c>
      <c r="E112" s="25">
        <v>4642888</v>
      </c>
      <c r="F112" s="58" t="s">
        <v>1768</v>
      </c>
      <c r="G112" s="59" t="s">
        <v>217</v>
      </c>
      <c r="H112" s="59" t="s">
        <v>217</v>
      </c>
      <c r="I112" s="59" t="s">
        <v>217</v>
      </c>
      <c r="J112" s="60">
        <f t="shared" si="1"/>
        <v>1.9924977512227708E-3</v>
      </c>
      <c r="K112" s="59" t="s">
        <v>217</v>
      </c>
      <c r="L112" s="59" t="s">
        <v>217</v>
      </c>
      <c r="M112" s="25">
        <v>5452165</v>
      </c>
      <c r="N112" s="59" t="s">
        <v>217</v>
      </c>
      <c r="O112" s="61"/>
    </row>
    <row r="113" spans="1:15" ht="26" x14ac:dyDescent="0.3">
      <c r="A113" s="73">
        <v>108</v>
      </c>
      <c r="B113" s="74" t="s">
        <v>1875</v>
      </c>
      <c r="C113" s="78">
        <v>43504</v>
      </c>
      <c r="D113" s="24">
        <v>874159</v>
      </c>
      <c r="E113" s="25">
        <v>460084</v>
      </c>
      <c r="F113" s="58" t="s">
        <v>1768</v>
      </c>
      <c r="G113" s="59" t="s">
        <v>217</v>
      </c>
      <c r="H113" s="59" t="s">
        <v>217</v>
      </c>
      <c r="I113" s="59" t="s">
        <v>217</v>
      </c>
      <c r="J113" s="60">
        <f t="shared" si="1"/>
        <v>1.9744528305950461E-4</v>
      </c>
      <c r="K113" s="59" t="s">
        <v>217</v>
      </c>
      <c r="L113" s="59" t="s">
        <v>217</v>
      </c>
      <c r="M113" s="25">
        <v>414075</v>
      </c>
      <c r="N113" s="59" t="s">
        <v>217</v>
      </c>
      <c r="O113" s="61"/>
    </row>
    <row r="114" spans="1:15" ht="26" x14ac:dyDescent="0.3">
      <c r="A114" s="73">
        <v>109</v>
      </c>
      <c r="B114" s="74" t="s">
        <v>1876</v>
      </c>
      <c r="C114" s="78">
        <v>43504</v>
      </c>
      <c r="D114" s="24">
        <v>681824.22</v>
      </c>
      <c r="E114" s="25">
        <v>630346</v>
      </c>
      <c r="F114" s="58" t="s">
        <v>1768</v>
      </c>
      <c r="G114" s="59" t="s">
        <v>217</v>
      </c>
      <c r="H114" s="59" t="s">
        <v>217</v>
      </c>
      <c r="I114" s="59" t="s">
        <v>217</v>
      </c>
      <c r="J114" s="60">
        <f t="shared" si="1"/>
        <v>2.7051330712527818E-4</v>
      </c>
      <c r="K114" s="59" t="s">
        <v>217</v>
      </c>
      <c r="L114" s="59" t="s">
        <v>217</v>
      </c>
      <c r="M114" s="25">
        <v>51478.219999999972</v>
      </c>
      <c r="N114" s="59" t="s">
        <v>217</v>
      </c>
      <c r="O114" s="61"/>
    </row>
    <row r="115" spans="1:15" ht="26" x14ac:dyDescent="0.3">
      <c r="A115" s="73">
        <v>110</v>
      </c>
      <c r="B115" s="74" t="s">
        <v>1877</v>
      </c>
      <c r="C115" s="76">
        <v>43497</v>
      </c>
      <c r="D115" s="24">
        <v>367095.84</v>
      </c>
      <c r="E115" s="25">
        <v>367095.84</v>
      </c>
      <c r="F115" s="58" t="s">
        <v>1768</v>
      </c>
      <c r="G115" s="59" t="s">
        <v>217</v>
      </c>
      <c r="H115" s="59" t="s">
        <v>217</v>
      </c>
      <c r="I115" s="59" t="s">
        <v>217</v>
      </c>
      <c r="J115" s="60">
        <f t="shared" si="1"/>
        <v>1.5753936680859717E-4</v>
      </c>
      <c r="K115" s="59" t="s">
        <v>217</v>
      </c>
      <c r="L115" s="59" t="s">
        <v>217</v>
      </c>
      <c r="M115" s="25">
        <v>0</v>
      </c>
      <c r="N115" s="59" t="s">
        <v>217</v>
      </c>
      <c r="O115" s="61"/>
    </row>
    <row r="116" spans="1:15" ht="26" x14ac:dyDescent="0.3">
      <c r="A116" s="73">
        <v>111</v>
      </c>
      <c r="B116" s="74" t="s">
        <v>1878</v>
      </c>
      <c r="C116" s="77">
        <v>43493</v>
      </c>
      <c r="D116" s="24">
        <v>111356</v>
      </c>
      <c r="E116" s="25">
        <v>111356</v>
      </c>
      <c r="F116" s="58" t="s">
        <v>1768</v>
      </c>
      <c r="G116" s="59" t="s">
        <v>217</v>
      </c>
      <c r="H116" s="59" t="s">
        <v>217</v>
      </c>
      <c r="I116" s="59" t="s">
        <v>217</v>
      </c>
      <c r="J116" s="60">
        <f t="shared" si="1"/>
        <v>4.7788484147186592E-5</v>
      </c>
      <c r="K116" s="59" t="s">
        <v>217</v>
      </c>
      <c r="L116" s="59" t="s">
        <v>217</v>
      </c>
      <c r="M116" s="25">
        <v>0</v>
      </c>
      <c r="N116" s="59" t="s">
        <v>217</v>
      </c>
      <c r="O116" s="61"/>
    </row>
    <row r="117" spans="1:15" ht="26" x14ac:dyDescent="0.3">
      <c r="A117" s="73">
        <v>112</v>
      </c>
      <c r="B117" s="74" t="s">
        <v>1879</v>
      </c>
      <c r="C117" s="77">
        <v>43493</v>
      </c>
      <c r="D117" s="24">
        <v>1032689</v>
      </c>
      <c r="E117" s="25">
        <v>1032689</v>
      </c>
      <c r="F117" s="58" t="s">
        <v>1768</v>
      </c>
      <c r="G117" s="59" t="s">
        <v>217</v>
      </c>
      <c r="H117" s="59" t="s">
        <v>217</v>
      </c>
      <c r="I117" s="59" t="s">
        <v>217</v>
      </c>
      <c r="J117" s="60">
        <f t="shared" si="1"/>
        <v>4.4317901060988155E-4</v>
      </c>
      <c r="K117" s="59" t="s">
        <v>217</v>
      </c>
      <c r="L117" s="59" t="s">
        <v>217</v>
      </c>
      <c r="M117" s="25">
        <v>0</v>
      </c>
      <c r="N117" s="59" t="s">
        <v>217</v>
      </c>
      <c r="O117" s="61"/>
    </row>
    <row r="118" spans="1:15" ht="26" x14ac:dyDescent="0.3">
      <c r="A118" s="73">
        <v>113</v>
      </c>
      <c r="B118" s="74" t="s">
        <v>1880</v>
      </c>
      <c r="C118" s="78">
        <v>43504</v>
      </c>
      <c r="D118" s="24">
        <v>421166</v>
      </c>
      <c r="E118" s="25">
        <v>309681</v>
      </c>
      <c r="F118" s="58" t="s">
        <v>1768</v>
      </c>
      <c r="G118" s="59" t="s">
        <v>217</v>
      </c>
      <c r="H118" s="59" t="s">
        <v>217</v>
      </c>
      <c r="I118" s="59" t="s">
        <v>217</v>
      </c>
      <c r="J118" s="60">
        <f t="shared" si="1"/>
        <v>1.3289975896390755E-4</v>
      </c>
      <c r="K118" s="59" t="s">
        <v>217</v>
      </c>
      <c r="L118" s="59" t="s">
        <v>217</v>
      </c>
      <c r="M118" s="25">
        <v>111485</v>
      </c>
      <c r="N118" s="59" t="s">
        <v>217</v>
      </c>
      <c r="O118" s="61"/>
    </row>
    <row r="119" spans="1:15" ht="26" x14ac:dyDescent="0.3">
      <c r="A119" s="73">
        <v>114</v>
      </c>
      <c r="B119" s="74" t="s">
        <v>1881</v>
      </c>
      <c r="C119" s="78">
        <v>43501</v>
      </c>
      <c r="D119" s="24">
        <v>637114</v>
      </c>
      <c r="E119" s="25">
        <v>637114</v>
      </c>
      <c r="F119" s="58" t="s">
        <v>1768</v>
      </c>
      <c r="G119" s="59" t="s">
        <v>217</v>
      </c>
      <c r="H119" s="59" t="s">
        <v>217</v>
      </c>
      <c r="I119" s="59" t="s">
        <v>217</v>
      </c>
      <c r="J119" s="60">
        <f t="shared" si="1"/>
        <v>2.7341779777426129E-4</v>
      </c>
      <c r="K119" s="59" t="s">
        <v>217</v>
      </c>
      <c r="L119" s="59" t="s">
        <v>217</v>
      </c>
      <c r="M119" s="25">
        <v>0</v>
      </c>
      <c r="N119" s="59" t="s">
        <v>217</v>
      </c>
      <c r="O119" s="61"/>
    </row>
    <row r="120" spans="1:15" ht="26" x14ac:dyDescent="0.3">
      <c r="A120" s="73">
        <v>115</v>
      </c>
      <c r="B120" s="74" t="s">
        <v>1882</v>
      </c>
      <c r="C120" s="78">
        <v>43507</v>
      </c>
      <c r="D120" s="24">
        <v>1811506.2</v>
      </c>
      <c r="E120" s="25">
        <v>1811506.2</v>
      </c>
      <c r="F120" s="58" t="s">
        <v>1768</v>
      </c>
      <c r="G120" s="59" t="s">
        <v>217</v>
      </c>
      <c r="H120" s="59" t="s">
        <v>217</v>
      </c>
      <c r="I120" s="59" t="s">
        <v>217</v>
      </c>
      <c r="J120" s="60">
        <f t="shared" si="1"/>
        <v>7.7740880887630854E-4</v>
      </c>
      <c r="K120" s="59" t="s">
        <v>217</v>
      </c>
      <c r="L120" s="59" t="s">
        <v>217</v>
      </c>
      <c r="M120" s="25">
        <v>0</v>
      </c>
      <c r="N120" s="59" t="s">
        <v>217</v>
      </c>
      <c r="O120" s="61"/>
    </row>
    <row r="121" spans="1:15" ht="39" x14ac:dyDescent="0.3">
      <c r="A121" s="73">
        <v>116</v>
      </c>
      <c r="B121" s="74" t="s">
        <v>1883</v>
      </c>
      <c r="C121" s="78">
        <v>43501</v>
      </c>
      <c r="D121" s="24">
        <v>1348533.72</v>
      </c>
      <c r="E121" s="25">
        <v>975324</v>
      </c>
      <c r="F121" s="58" t="s">
        <v>1768</v>
      </c>
      <c r="G121" s="59" t="s">
        <v>217</v>
      </c>
      <c r="H121" s="59" t="s">
        <v>217</v>
      </c>
      <c r="I121" s="59" t="s">
        <v>217</v>
      </c>
      <c r="J121" s="60">
        <f t="shared" si="1"/>
        <v>4.1856079162659051E-4</v>
      </c>
      <c r="K121" s="59" t="s">
        <v>217</v>
      </c>
      <c r="L121" s="59" t="s">
        <v>217</v>
      </c>
      <c r="M121" s="25">
        <v>373209.72</v>
      </c>
      <c r="N121" s="59" t="s">
        <v>217</v>
      </c>
      <c r="O121" s="61"/>
    </row>
    <row r="122" spans="1:15" ht="26" x14ac:dyDescent="0.3">
      <c r="A122" s="73">
        <v>117</v>
      </c>
      <c r="B122" s="74" t="s">
        <v>1884</v>
      </c>
      <c r="C122" s="78">
        <v>43507</v>
      </c>
      <c r="D122" s="24">
        <v>595298</v>
      </c>
      <c r="E122" s="25">
        <v>595298</v>
      </c>
      <c r="F122" s="58" t="s">
        <v>1768</v>
      </c>
      <c r="G122" s="59" t="s">
        <v>217</v>
      </c>
      <c r="H122" s="59" t="s">
        <v>217</v>
      </c>
      <c r="I122" s="59" t="s">
        <v>217</v>
      </c>
      <c r="J122" s="60">
        <f t="shared" si="1"/>
        <v>2.5547244006476422E-4</v>
      </c>
      <c r="K122" s="59" t="s">
        <v>217</v>
      </c>
      <c r="L122" s="59" t="s">
        <v>217</v>
      </c>
      <c r="M122" s="25">
        <v>0</v>
      </c>
      <c r="N122" s="59" t="s">
        <v>217</v>
      </c>
      <c r="O122" s="61"/>
    </row>
    <row r="123" spans="1:15" ht="26" x14ac:dyDescent="0.3">
      <c r="A123" s="73">
        <v>118</v>
      </c>
      <c r="B123" s="74" t="s">
        <v>1885</v>
      </c>
      <c r="C123" s="77">
        <v>43491</v>
      </c>
      <c r="D123" s="24">
        <v>239700</v>
      </c>
      <c r="E123" s="25">
        <v>239700</v>
      </c>
      <c r="F123" s="58" t="s">
        <v>1768</v>
      </c>
      <c r="G123" s="59" t="s">
        <v>217</v>
      </c>
      <c r="H123" s="59" t="s">
        <v>217</v>
      </c>
      <c r="I123" s="59" t="s">
        <v>217</v>
      </c>
      <c r="J123" s="60">
        <f t="shared" si="1"/>
        <v>1.0286737715148377E-4</v>
      </c>
      <c r="K123" s="59" t="s">
        <v>217</v>
      </c>
      <c r="L123" s="59" t="s">
        <v>217</v>
      </c>
      <c r="M123" s="25">
        <v>0</v>
      </c>
      <c r="N123" s="59" t="s">
        <v>217</v>
      </c>
      <c r="O123" s="61"/>
    </row>
    <row r="124" spans="1:15" ht="26" x14ac:dyDescent="0.3">
      <c r="A124" s="73">
        <v>119</v>
      </c>
      <c r="B124" s="74" t="s">
        <v>1886</v>
      </c>
      <c r="C124" s="77">
        <v>43493</v>
      </c>
      <c r="D124" s="24">
        <v>4338547</v>
      </c>
      <c r="E124" s="25">
        <v>4338547</v>
      </c>
      <c r="F124" s="58" t="s">
        <v>1768</v>
      </c>
      <c r="G124" s="59" t="s">
        <v>217</v>
      </c>
      <c r="H124" s="59" t="s">
        <v>217</v>
      </c>
      <c r="I124" s="59" t="s">
        <v>217</v>
      </c>
      <c r="J124" s="60">
        <f t="shared" si="1"/>
        <v>1.8618896559801353E-3</v>
      </c>
      <c r="K124" s="59" t="s">
        <v>217</v>
      </c>
      <c r="L124" s="59" t="s">
        <v>217</v>
      </c>
      <c r="M124" s="25">
        <v>0</v>
      </c>
      <c r="N124" s="59" t="s">
        <v>217</v>
      </c>
      <c r="O124" s="61"/>
    </row>
    <row r="125" spans="1:15" ht="26" x14ac:dyDescent="0.3">
      <c r="A125" s="73">
        <v>120</v>
      </c>
      <c r="B125" s="74" t="s">
        <v>1887</v>
      </c>
      <c r="C125" s="76">
        <v>43507</v>
      </c>
      <c r="D125" s="24">
        <v>410603</v>
      </c>
      <c r="E125" s="25">
        <v>217887</v>
      </c>
      <c r="F125" s="58" t="s">
        <v>1768</v>
      </c>
      <c r="G125" s="59" t="s">
        <v>217</v>
      </c>
      <c r="H125" s="59" t="s">
        <v>217</v>
      </c>
      <c r="I125" s="59" t="s">
        <v>217</v>
      </c>
      <c r="J125" s="60">
        <f t="shared" si="1"/>
        <v>9.3506317085545858E-5</v>
      </c>
      <c r="K125" s="59" t="s">
        <v>217</v>
      </c>
      <c r="L125" s="59" t="s">
        <v>217</v>
      </c>
      <c r="M125" s="25">
        <v>192716</v>
      </c>
      <c r="N125" s="59" t="s">
        <v>217</v>
      </c>
      <c r="O125" s="61"/>
    </row>
    <row r="126" spans="1:15" ht="26" x14ac:dyDescent="0.3">
      <c r="A126" s="73">
        <v>121</v>
      </c>
      <c r="B126" s="74" t="s">
        <v>1888</v>
      </c>
      <c r="C126" s="78">
        <v>43507</v>
      </c>
      <c r="D126" s="24">
        <v>50380</v>
      </c>
      <c r="E126" s="25">
        <v>29374</v>
      </c>
      <c r="F126" s="58" t="s">
        <v>1768</v>
      </c>
      <c r="G126" s="59" t="s">
        <v>217</v>
      </c>
      <c r="H126" s="59" t="s">
        <v>217</v>
      </c>
      <c r="I126" s="59" t="s">
        <v>217</v>
      </c>
      <c r="J126" s="60">
        <f t="shared" si="1"/>
        <v>1.2605867069034976E-5</v>
      </c>
      <c r="K126" s="59" t="s">
        <v>217</v>
      </c>
      <c r="L126" s="59" t="s">
        <v>217</v>
      </c>
      <c r="M126" s="25">
        <v>21006</v>
      </c>
      <c r="N126" s="59" t="s">
        <v>217</v>
      </c>
      <c r="O126" s="61"/>
    </row>
    <row r="127" spans="1:15" ht="26" x14ac:dyDescent="0.3">
      <c r="A127" s="73">
        <v>122</v>
      </c>
      <c r="B127" s="74" t="s">
        <v>1889</v>
      </c>
      <c r="C127" s="77">
        <v>43497</v>
      </c>
      <c r="D127" s="24">
        <v>824614</v>
      </c>
      <c r="E127" s="25">
        <v>824614</v>
      </c>
      <c r="F127" s="58" t="s">
        <v>1768</v>
      </c>
      <c r="G127" s="59" t="s">
        <v>217</v>
      </c>
      <c r="H127" s="59" t="s">
        <v>217</v>
      </c>
      <c r="I127" s="59" t="s">
        <v>217</v>
      </c>
      <c r="J127" s="60">
        <f t="shared" si="1"/>
        <v>3.5388351832454581E-4</v>
      </c>
      <c r="K127" s="59" t="s">
        <v>217</v>
      </c>
      <c r="L127" s="59" t="s">
        <v>217</v>
      </c>
      <c r="M127" s="25">
        <v>0</v>
      </c>
      <c r="N127" s="59" t="s">
        <v>217</v>
      </c>
      <c r="O127" s="61"/>
    </row>
    <row r="128" spans="1:15" ht="26" x14ac:dyDescent="0.3">
      <c r="A128" s="73">
        <v>123</v>
      </c>
      <c r="B128" s="74" t="s">
        <v>1890</v>
      </c>
      <c r="C128" s="77">
        <v>43494</v>
      </c>
      <c r="D128" s="24">
        <v>298640</v>
      </c>
      <c r="E128" s="25">
        <v>298640</v>
      </c>
      <c r="F128" s="58" t="s">
        <v>1768</v>
      </c>
      <c r="G128" s="59" t="s">
        <v>217</v>
      </c>
      <c r="H128" s="59" t="s">
        <v>217</v>
      </c>
      <c r="I128" s="59" t="s">
        <v>217</v>
      </c>
      <c r="J128" s="60">
        <f t="shared" si="1"/>
        <v>1.281615081873972E-4</v>
      </c>
      <c r="K128" s="59" t="s">
        <v>217</v>
      </c>
      <c r="L128" s="59" t="s">
        <v>217</v>
      </c>
      <c r="M128" s="25">
        <v>0</v>
      </c>
      <c r="N128" s="59" t="s">
        <v>217</v>
      </c>
      <c r="O128" s="61"/>
    </row>
    <row r="129" spans="1:15" ht="26" x14ac:dyDescent="0.3">
      <c r="A129" s="73">
        <v>124</v>
      </c>
      <c r="B129" s="74" t="s">
        <v>1891</v>
      </c>
      <c r="C129" s="77">
        <v>43497</v>
      </c>
      <c r="D129" s="24">
        <v>357130</v>
      </c>
      <c r="E129" s="25">
        <v>357130</v>
      </c>
      <c r="F129" s="58" t="s">
        <v>1768</v>
      </c>
      <c r="G129" s="59" t="s">
        <v>217</v>
      </c>
      <c r="H129" s="59" t="s">
        <v>217</v>
      </c>
      <c r="I129" s="59" t="s">
        <v>217</v>
      </c>
      <c r="J129" s="60">
        <f t="shared" si="1"/>
        <v>1.5326252149398996E-4</v>
      </c>
      <c r="K129" s="59" t="s">
        <v>217</v>
      </c>
      <c r="L129" s="59" t="s">
        <v>217</v>
      </c>
      <c r="M129" s="25">
        <v>0</v>
      </c>
      <c r="N129" s="59" t="s">
        <v>217</v>
      </c>
      <c r="O129" s="61"/>
    </row>
    <row r="130" spans="1:15" ht="26" x14ac:dyDescent="0.3">
      <c r="A130" s="73">
        <v>125</v>
      </c>
      <c r="B130" s="74" t="s">
        <v>1892</v>
      </c>
      <c r="C130" s="78">
        <v>43503</v>
      </c>
      <c r="D130" s="24">
        <v>138331</v>
      </c>
      <c r="E130" s="25">
        <v>138331</v>
      </c>
      <c r="F130" s="58" t="s">
        <v>1768</v>
      </c>
      <c r="G130" s="59" t="s">
        <v>217</v>
      </c>
      <c r="H130" s="59" t="s">
        <v>217</v>
      </c>
      <c r="I130" s="59" t="s">
        <v>217</v>
      </c>
      <c r="J130" s="60">
        <f t="shared" si="1"/>
        <v>5.9364819143687528E-5</v>
      </c>
      <c r="K130" s="59" t="s">
        <v>217</v>
      </c>
      <c r="L130" s="59" t="s">
        <v>217</v>
      </c>
      <c r="M130" s="25">
        <v>0</v>
      </c>
      <c r="N130" s="59" t="s">
        <v>217</v>
      </c>
      <c r="O130" s="61"/>
    </row>
    <row r="131" spans="1:15" ht="26" x14ac:dyDescent="0.3">
      <c r="A131" s="73">
        <v>126</v>
      </c>
      <c r="B131" s="74" t="s">
        <v>1893</v>
      </c>
      <c r="C131" s="78">
        <v>43501</v>
      </c>
      <c r="D131" s="24">
        <v>529982</v>
      </c>
      <c r="E131" s="25">
        <v>529982</v>
      </c>
      <c r="F131" s="58" t="s">
        <v>1768</v>
      </c>
      <c r="G131" s="59" t="s">
        <v>217</v>
      </c>
      <c r="H131" s="59" t="s">
        <v>217</v>
      </c>
      <c r="I131" s="59" t="s">
        <v>217</v>
      </c>
      <c r="J131" s="60">
        <f t="shared" si="1"/>
        <v>2.2744204537963148E-4</v>
      </c>
      <c r="K131" s="59" t="s">
        <v>217</v>
      </c>
      <c r="L131" s="59" t="s">
        <v>217</v>
      </c>
      <c r="M131" s="25">
        <v>0</v>
      </c>
      <c r="N131" s="59" t="s">
        <v>217</v>
      </c>
      <c r="O131" s="61"/>
    </row>
    <row r="132" spans="1:15" ht="26" x14ac:dyDescent="0.3">
      <c r="A132" s="73">
        <v>127</v>
      </c>
      <c r="B132" s="74" t="s">
        <v>1894</v>
      </c>
      <c r="C132" s="77">
        <v>43497</v>
      </c>
      <c r="D132" s="24">
        <v>339393</v>
      </c>
      <c r="E132" s="25">
        <v>339393</v>
      </c>
      <c r="F132" s="58" t="s">
        <v>1768</v>
      </c>
      <c r="G132" s="59" t="s">
        <v>217</v>
      </c>
      <c r="H132" s="59" t="s">
        <v>217</v>
      </c>
      <c r="I132" s="59" t="s">
        <v>217</v>
      </c>
      <c r="J132" s="60">
        <f t="shared" si="1"/>
        <v>1.4565067890518786E-4</v>
      </c>
      <c r="K132" s="59" t="s">
        <v>217</v>
      </c>
      <c r="L132" s="59" t="s">
        <v>217</v>
      </c>
      <c r="M132" s="25">
        <v>0</v>
      </c>
      <c r="N132" s="59" t="s">
        <v>217</v>
      </c>
      <c r="O132" s="61"/>
    </row>
    <row r="133" spans="1:15" ht="26" x14ac:dyDescent="0.3">
      <c r="A133" s="73">
        <v>128</v>
      </c>
      <c r="B133" s="74" t="s">
        <v>1895</v>
      </c>
      <c r="C133" s="78">
        <v>43502</v>
      </c>
      <c r="D133" s="24">
        <v>1039145</v>
      </c>
      <c r="E133" s="25">
        <v>1039145</v>
      </c>
      <c r="F133" s="58" t="s">
        <v>1768</v>
      </c>
      <c r="G133" s="59" t="s">
        <v>217</v>
      </c>
      <c r="H133" s="59" t="s">
        <v>217</v>
      </c>
      <c r="I133" s="59" t="s">
        <v>217</v>
      </c>
      <c r="J133" s="60">
        <f t="shared" si="1"/>
        <v>4.4594960629986899E-4</v>
      </c>
      <c r="K133" s="59" t="s">
        <v>217</v>
      </c>
      <c r="L133" s="59" t="s">
        <v>217</v>
      </c>
      <c r="M133" s="25">
        <v>0</v>
      </c>
      <c r="N133" s="59" t="s">
        <v>217</v>
      </c>
      <c r="O133" s="61"/>
    </row>
    <row r="134" spans="1:15" ht="26" x14ac:dyDescent="0.3">
      <c r="A134" s="73">
        <v>129</v>
      </c>
      <c r="B134" s="74" t="s">
        <v>1896</v>
      </c>
      <c r="C134" s="78">
        <v>43502</v>
      </c>
      <c r="D134" s="24">
        <v>48879</v>
      </c>
      <c r="E134" s="25">
        <v>48879</v>
      </c>
      <c r="F134" s="58" t="s">
        <v>1768</v>
      </c>
      <c r="G134" s="59" t="s">
        <v>217</v>
      </c>
      <c r="H134" s="59" t="s">
        <v>217</v>
      </c>
      <c r="I134" s="59" t="s">
        <v>217</v>
      </c>
      <c r="J134" s="60">
        <f t="shared" ref="J134:J197" si="2">E134/$E$314</f>
        <v>2.0976447758812578E-5</v>
      </c>
      <c r="K134" s="59" t="s">
        <v>217</v>
      </c>
      <c r="L134" s="59" t="s">
        <v>217</v>
      </c>
      <c r="M134" s="25">
        <v>0</v>
      </c>
      <c r="N134" s="59" t="s">
        <v>217</v>
      </c>
      <c r="O134" s="61"/>
    </row>
    <row r="135" spans="1:15" ht="26" x14ac:dyDescent="0.3">
      <c r="A135" s="73">
        <v>130</v>
      </c>
      <c r="B135" s="74" t="s">
        <v>1897</v>
      </c>
      <c r="C135" s="78">
        <v>43509</v>
      </c>
      <c r="D135" s="24">
        <v>933040</v>
      </c>
      <c r="E135" s="25">
        <v>884698</v>
      </c>
      <c r="F135" s="58" t="s">
        <v>1768</v>
      </c>
      <c r="G135" s="59" t="s">
        <v>217</v>
      </c>
      <c r="H135" s="59" t="s">
        <v>217</v>
      </c>
      <c r="I135" s="59" t="s">
        <v>217</v>
      </c>
      <c r="J135" s="60">
        <f t="shared" si="2"/>
        <v>3.7966859754344338E-4</v>
      </c>
      <c r="K135" s="59" t="s">
        <v>217</v>
      </c>
      <c r="L135" s="59" t="s">
        <v>217</v>
      </c>
      <c r="M135" s="25">
        <v>48342</v>
      </c>
      <c r="N135" s="59" t="s">
        <v>217</v>
      </c>
      <c r="O135" s="61"/>
    </row>
    <row r="136" spans="1:15" ht="26" x14ac:dyDescent="0.3">
      <c r="A136" s="73">
        <v>131</v>
      </c>
      <c r="B136" s="74" t="s">
        <v>1898</v>
      </c>
      <c r="C136" s="78">
        <v>43502</v>
      </c>
      <c r="D136" s="24">
        <v>168692</v>
      </c>
      <c r="E136" s="25">
        <v>168692</v>
      </c>
      <c r="F136" s="58" t="s">
        <v>1768</v>
      </c>
      <c r="G136" s="59" t="s">
        <v>217</v>
      </c>
      <c r="H136" s="59" t="s">
        <v>217</v>
      </c>
      <c r="I136" s="59" t="s">
        <v>217</v>
      </c>
      <c r="J136" s="60">
        <f t="shared" si="2"/>
        <v>7.2394257765699205E-5</v>
      </c>
      <c r="K136" s="59" t="s">
        <v>217</v>
      </c>
      <c r="L136" s="59" t="s">
        <v>217</v>
      </c>
      <c r="M136" s="25">
        <v>0</v>
      </c>
      <c r="N136" s="59" t="s">
        <v>217</v>
      </c>
      <c r="O136" s="61"/>
    </row>
    <row r="137" spans="1:15" ht="26" x14ac:dyDescent="0.3">
      <c r="A137" s="73">
        <v>132</v>
      </c>
      <c r="B137" s="74" t="s">
        <v>1899</v>
      </c>
      <c r="C137" s="78">
        <v>43509</v>
      </c>
      <c r="D137" s="24">
        <v>315138</v>
      </c>
      <c r="E137" s="25">
        <v>49651</v>
      </c>
      <c r="F137" s="58" t="s">
        <v>1768</v>
      </c>
      <c r="G137" s="59" t="s">
        <v>217</v>
      </c>
      <c r="H137" s="59" t="s">
        <v>217</v>
      </c>
      <c r="I137" s="59" t="s">
        <v>217</v>
      </c>
      <c r="J137" s="60">
        <f t="shared" si="2"/>
        <v>2.1307751952224948E-5</v>
      </c>
      <c r="K137" s="59" t="s">
        <v>217</v>
      </c>
      <c r="L137" s="59" t="s">
        <v>217</v>
      </c>
      <c r="M137" s="25">
        <v>265487</v>
      </c>
      <c r="N137" s="59" t="s">
        <v>217</v>
      </c>
      <c r="O137" s="61"/>
    </row>
    <row r="138" spans="1:15" ht="26" x14ac:dyDescent="0.3">
      <c r="A138" s="73">
        <v>133</v>
      </c>
      <c r="B138" s="74" t="s">
        <v>1900</v>
      </c>
      <c r="C138" s="78">
        <v>43501</v>
      </c>
      <c r="D138" s="24">
        <v>681705</v>
      </c>
      <c r="E138" s="25">
        <v>681705</v>
      </c>
      <c r="F138" s="58" t="s">
        <v>1768</v>
      </c>
      <c r="G138" s="59" t="s">
        <v>217</v>
      </c>
      <c r="H138" s="59" t="s">
        <v>217</v>
      </c>
      <c r="I138" s="59" t="s">
        <v>217</v>
      </c>
      <c r="J138" s="60">
        <f t="shared" si="2"/>
        <v>2.9255404814790254E-4</v>
      </c>
      <c r="K138" s="59" t="s">
        <v>217</v>
      </c>
      <c r="L138" s="59" t="s">
        <v>217</v>
      </c>
      <c r="M138" s="25">
        <v>0</v>
      </c>
      <c r="N138" s="59" t="s">
        <v>217</v>
      </c>
      <c r="O138" s="61"/>
    </row>
    <row r="139" spans="1:15" ht="26" x14ac:dyDescent="0.3">
      <c r="A139" s="73">
        <v>134</v>
      </c>
      <c r="B139" s="74" t="s">
        <v>1901</v>
      </c>
      <c r="C139" s="77">
        <v>43497</v>
      </c>
      <c r="D139" s="24">
        <v>827954</v>
      </c>
      <c r="E139" s="25">
        <v>827954</v>
      </c>
      <c r="F139" s="58" t="s">
        <v>1768</v>
      </c>
      <c r="G139" s="59" t="s">
        <v>217</v>
      </c>
      <c r="H139" s="59" t="s">
        <v>217</v>
      </c>
      <c r="I139" s="59" t="s">
        <v>217</v>
      </c>
      <c r="J139" s="60">
        <f t="shared" si="2"/>
        <v>3.5531688102661489E-4</v>
      </c>
      <c r="K139" s="59" t="s">
        <v>217</v>
      </c>
      <c r="L139" s="59" t="s">
        <v>217</v>
      </c>
      <c r="M139" s="25">
        <v>0</v>
      </c>
      <c r="N139" s="59" t="s">
        <v>217</v>
      </c>
      <c r="O139" s="61"/>
    </row>
    <row r="140" spans="1:15" ht="26" x14ac:dyDescent="0.3">
      <c r="A140" s="73">
        <v>135</v>
      </c>
      <c r="B140" s="74" t="s">
        <v>1902</v>
      </c>
      <c r="C140" s="78">
        <v>43500</v>
      </c>
      <c r="D140" s="24">
        <v>1229425</v>
      </c>
      <c r="E140" s="25">
        <v>1229425</v>
      </c>
      <c r="F140" s="58" t="s">
        <v>1768</v>
      </c>
      <c r="G140" s="59" t="s">
        <v>217</v>
      </c>
      <c r="H140" s="59" t="s">
        <v>217</v>
      </c>
      <c r="I140" s="59" t="s">
        <v>217</v>
      </c>
      <c r="J140" s="60">
        <f t="shared" si="2"/>
        <v>5.2760836526684579E-4</v>
      </c>
      <c r="K140" s="59" t="s">
        <v>217</v>
      </c>
      <c r="L140" s="59" t="s">
        <v>217</v>
      </c>
      <c r="M140" s="25">
        <v>0</v>
      </c>
      <c r="N140" s="59" t="s">
        <v>217</v>
      </c>
      <c r="O140" s="61"/>
    </row>
    <row r="141" spans="1:15" ht="26" x14ac:dyDescent="0.3">
      <c r="A141" s="73">
        <v>136</v>
      </c>
      <c r="B141" s="74" t="s">
        <v>1903</v>
      </c>
      <c r="C141" s="77">
        <v>43497</v>
      </c>
      <c r="D141" s="24">
        <v>876772</v>
      </c>
      <c r="E141" s="25">
        <v>0</v>
      </c>
      <c r="F141" s="58" t="s">
        <v>1768</v>
      </c>
      <c r="G141" s="59" t="s">
        <v>217</v>
      </c>
      <c r="H141" s="59" t="s">
        <v>217</v>
      </c>
      <c r="I141" s="59" t="s">
        <v>217</v>
      </c>
      <c r="J141" s="60">
        <f t="shared" si="2"/>
        <v>0</v>
      </c>
      <c r="K141" s="59" t="s">
        <v>217</v>
      </c>
      <c r="L141" s="59" t="s">
        <v>217</v>
      </c>
      <c r="M141" s="25">
        <v>876772</v>
      </c>
      <c r="N141" s="59" t="s">
        <v>217</v>
      </c>
      <c r="O141" s="61"/>
    </row>
    <row r="142" spans="1:15" ht="26" x14ac:dyDescent="0.3">
      <c r="A142" s="73">
        <v>137</v>
      </c>
      <c r="B142" s="74" t="s">
        <v>1904</v>
      </c>
      <c r="C142" s="78">
        <v>43500</v>
      </c>
      <c r="D142" s="24">
        <v>112801</v>
      </c>
      <c r="E142" s="25">
        <v>112801</v>
      </c>
      <c r="F142" s="58" t="s">
        <v>1768</v>
      </c>
      <c r="G142" s="59" t="s">
        <v>217</v>
      </c>
      <c r="H142" s="59" t="s">
        <v>217</v>
      </c>
      <c r="I142" s="59" t="s">
        <v>217</v>
      </c>
      <c r="J142" s="60">
        <f t="shared" si="2"/>
        <v>4.8408606633560782E-5</v>
      </c>
      <c r="K142" s="59" t="s">
        <v>217</v>
      </c>
      <c r="L142" s="59" t="s">
        <v>217</v>
      </c>
      <c r="M142" s="25">
        <v>0</v>
      </c>
      <c r="N142" s="59" t="s">
        <v>217</v>
      </c>
      <c r="O142" s="61"/>
    </row>
    <row r="143" spans="1:15" ht="26" x14ac:dyDescent="0.3">
      <c r="A143" s="73">
        <v>138</v>
      </c>
      <c r="B143" s="74" t="s">
        <v>1905</v>
      </c>
      <c r="C143" s="78">
        <v>43500</v>
      </c>
      <c r="D143" s="24">
        <v>218583</v>
      </c>
      <c r="E143" s="25">
        <v>218583</v>
      </c>
      <c r="F143" s="58" t="s">
        <v>1768</v>
      </c>
      <c r="G143" s="59" t="s">
        <v>217</v>
      </c>
      <c r="H143" s="59" t="s">
        <v>217</v>
      </c>
      <c r="I143" s="59" t="s">
        <v>217</v>
      </c>
      <c r="J143" s="60">
        <f t="shared" si="2"/>
        <v>9.3805005840228516E-5</v>
      </c>
      <c r="K143" s="59" t="s">
        <v>217</v>
      </c>
      <c r="L143" s="59" t="s">
        <v>217</v>
      </c>
      <c r="M143" s="25">
        <v>0</v>
      </c>
      <c r="N143" s="59" t="s">
        <v>217</v>
      </c>
      <c r="O143" s="61"/>
    </row>
    <row r="144" spans="1:15" ht="26" x14ac:dyDescent="0.3">
      <c r="A144" s="73">
        <v>139</v>
      </c>
      <c r="B144" s="74" t="s">
        <v>1906</v>
      </c>
      <c r="C144" s="77">
        <v>43497</v>
      </c>
      <c r="D144" s="24">
        <v>313820</v>
      </c>
      <c r="E144" s="25">
        <v>313820</v>
      </c>
      <c r="F144" s="58" t="s">
        <v>1768</v>
      </c>
      <c r="G144" s="59" t="s">
        <v>217</v>
      </c>
      <c r="H144" s="59" t="s">
        <v>217</v>
      </c>
      <c r="I144" s="59" t="s">
        <v>217</v>
      </c>
      <c r="J144" s="60">
        <f t="shared" si="2"/>
        <v>1.3467601292314825E-4</v>
      </c>
      <c r="K144" s="59" t="s">
        <v>217</v>
      </c>
      <c r="L144" s="59" t="s">
        <v>217</v>
      </c>
      <c r="M144" s="25">
        <v>0</v>
      </c>
      <c r="N144" s="59" t="s">
        <v>217</v>
      </c>
      <c r="O144" s="61"/>
    </row>
    <row r="145" spans="1:15" ht="26" x14ac:dyDescent="0.3">
      <c r="A145" s="73">
        <v>140</v>
      </c>
      <c r="B145" s="74" t="s">
        <v>1907</v>
      </c>
      <c r="C145" s="77">
        <v>43494</v>
      </c>
      <c r="D145" s="24">
        <v>695826</v>
      </c>
      <c r="E145" s="25">
        <v>695826</v>
      </c>
      <c r="F145" s="58" t="s">
        <v>1768</v>
      </c>
      <c r="G145" s="59" t="s">
        <v>217</v>
      </c>
      <c r="H145" s="59" t="s">
        <v>217</v>
      </c>
      <c r="I145" s="59" t="s">
        <v>217</v>
      </c>
      <c r="J145" s="60">
        <f t="shared" si="2"/>
        <v>2.9861408249398554E-4</v>
      </c>
      <c r="K145" s="59" t="s">
        <v>217</v>
      </c>
      <c r="L145" s="59" t="s">
        <v>217</v>
      </c>
      <c r="M145" s="25">
        <v>0</v>
      </c>
      <c r="N145" s="59" t="s">
        <v>217</v>
      </c>
      <c r="O145" s="61"/>
    </row>
    <row r="146" spans="1:15" ht="26" x14ac:dyDescent="0.3">
      <c r="A146" s="73">
        <v>141</v>
      </c>
      <c r="B146" s="74" t="s">
        <v>1908</v>
      </c>
      <c r="C146" s="77">
        <v>43494</v>
      </c>
      <c r="D146" s="24">
        <v>28239</v>
      </c>
      <c r="E146" s="25">
        <v>28239</v>
      </c>
      <c r="F146" s="58" t="s">
        <v>1768</v>
      </c>
      <c r="G146" s="59" t="s">
        <v>217</v>
      </c>
      <c r="H146" s="59" t="s">
        <v>217</v>
      </c>
      <c r="I146" s="59" t="s">
        <v>217</v>
      </c>
      <c r="J146" s="60">
        <f t="shared" si="2"/>
        <v>1.2118781240637254E-5</v>
      </c>
      <c r="K146" s="59" t="s">
        <v>217</v>
      </c>
      <c r="L146" s="59" t="s">
        <v>217</v>
      </c>
      <c r="M146" s="25">
        <v>0</v>
      </c>
      <c r="N146" s="59" t="s">
        <v>217</v>
      </c>
      <c r="O146" s="61"/>
    </row>
    <row r="147" spans="1:15" ht="26" x14ac:dyDescent="0.3">
      <c r="A147" s="73">
        <v>142</v>
      </c>
      <c r="B147" s="74" t="s">
        <v>1909</v>
      </c>
      <c r="C147" s="77">
        <v>43497</v>
      </c>
      <c r="D147" s="24">
        <v>1383814</v>
      </c>
      <c r="E147" s="25">
        <v>1375464</v>
      </c>
      <c r="F147" s="58" t="s">
        <v>1768</v>
      </c>
      <c r="G147" s="59" t="s">
        <v>217</v>
      </c>
      <c r="H147" s="59" t="s">
        <v>217</v>
      </c>
      <c r="I147" s="59" t="s">
        <v>217</v>
      </c>
      <c r="J147" s="60">
        <f t="shared" si="2"/>
        <v>5.9028107653854179E-4</v>
      </c>
      <c r="K147" s="59" t="s">
        <v>217</v>
      </c>
      <c r="L147" s="59" t="s">
        <v>217</v>
      </c>
      <c r="M147" s="25">
        <v>8350</v>
      </c>
      <c r="N147" s="59" t="s">
        <v>217</v>
      </c>
      <c r="O147" s="61"/>
    </row>
    <row r="148" spans="1:15" ht="26" x14ac:dyDescent="0.3">
      <c r="A148" s="73">
        <v>143</v>
      </c>
      <c r="B148" s="74" t="s">
        <v>1910</v>
      </c>
      <c r="C148" s="76">
        <v>43508</v>
      </c>
      <c r="D148" s="24">
        <v>149250</v>
      </c>
      <c r="E148" s="25">
        <v>130414</v>
      </c>
      <c r="F148" s="58" t="s">
        <v>1768</v>
      </c>
      <c r="G148" s="59" t="s">
        <v>217</v>
      </c>
      <c r="H148" s="59" t="s">
        <v>217</v>
      </c>
      <c r="I148" s="59" t="s">
        <v>217</v>
      </c>
      <c r="J148" s="60">
        <f t="shared" si="2"/>
        <v>5.5967234559172312E-5</v>
      </c>
      <c r="K148" s="59" t="s">
        <v>217</v>
      </c>
      <c r="L148" s="59" t="s">
        <v>217</v>
      </c>
      <c r="M148" s="25">
        <v>18836</v>
      </c>
      <c r="N148" s="59" t="s">
        <v>217</v>
      </c>
      <c r="O148" s="61"/>
    </row>
    <row r="149" spans="1:15" ht="26" x14ac:dyDescent="0.3">
      <c r="A149" s="73">
        <v>144</v>
      </c>
      <c r="B149" s="74" t="s">
        <v>1911</v>
      </c>
      <c r="C149" s="78">
        <v>43509</v>
      </c>
      <c r="D149" s="24">
        <v>16625</v>
      </c>
      <c r="E149" s="25">
        <v>16625</v>
      </c>
      <c r="F149" s="58" t="s">
        <v>1768</v>
      </c>
      <c r="G149" s="59" t="s">
        <v>217</v>
      </c>
      <c r="H149" s="59" t="s">
        <v>217</v>
      </c>
      <c r="I149" s="59" t="s">
        <v>217</v>
      </c>
      <c r="J149" s="60">
        <f t="shared" si="2"/>
        <v>7.1346272221252297E-6</v>
      </c>
      <c r="K149" s="59" t="s">
        <v>217</v>
      </c>
      <c r="L149" s="59" t="s">
        <v>217</v>
      </c>
      <c r="M149" s="25">
        <v>0</v>
      </c>
      <c r="N149" s="59" t="s">
        <v>217</v>
      </c>
      <c r="O149" s="61"/>
    </row>
    <row r="150" spans="1:15" ht="26" x14ac:dyDescent="0.3">
      <c r="A150" s="73">
        <v>145</v>
      </c>
      <c r="B150" s="74" t="s">
        <v>1912</v>
      </c>
      <c r="C150" s="78">
        <v>43500</v>
      </c>
      <c r="D150" s="24">
        <v>764919</v>
      </c>
      <c r="E150" s="25">
        <v>764919</v>
      </c>
      <c r="F150" s="58" t="s">
        <v>1768</v>
      </c>
      <c r="G150" s="59" t="s">
        <v>217</v>
      </c>
      <c r="H150" s="59" t="s">
        <v>217</v>
      </c>
      <c r="I150" s="59" t="s">
        <v>217</v>
      </c>
      <c r="J150" s="60">
        <f t="shared" si="2"/>
        <v>3.2826537865388321E-4</v>
      </c>
      <c r="K150" s="59" t="s">
        <v>217</v>
      </c>
      <c r="L150" s="59" t="s">
        <v>217</v>
      </c>
      <c r="M150" s="25">
        <v>0</v>
      </c>
      <c r="N150" s="59" t="s">
        <v>217</v>
      </c>
      <c r="O150" s="61"/>
    </row>
    <row r="151" spans="1:15" ht="26" x14ac:dyDescent="0.3">
      <c r="A151" s="73">
        <v>146</v>
      </c>
      <c r="B151" s="74" t="s">
        <v>1912</v>
      </c>
      <c r="C151" s="78">
        <v>43500</v>
      </c>
      <c r="D151" s="24">
        <v>38221</v>
      </c>
      <c r="E151" s="25">
        <v>38221</v>
      </c>
      <c r="F151" s="58" t="s">
        <v>1768</v>
      </c>
      <c r="G151" s="59" t="s">
        <v>217</v>
      </c>
      <c r="H151" s="59" t="s">
        <v>217</v>
      </c>
      <c r="I151" s="59" t="s">
        <v>217</v>
      </c>
      <c r="J151" s="60">
        <f t="shared" si="2"/>
        <v>1.6402561627479603E-5</v>
      </c>
      <c r="K151" s="59" t="s">
        <v>217</v>
      </c>
      <c r="L151" s="59" t="s">
        <v>217</v>
      </c>
      <c r="M151" s="25">
        <v>0</v>
      </c>
      <c r="N151" s="59" t="s">
        <v>217</v>
      </c>
      <c r="O151" s="61"/>
    </row>
    <row r="152" spans="1:15" ht="26" x14ac:dyDescent="0.3">
      <c r="A152" s="73">
        <v>147</v>
      </c>
      <c r="B152" s="74" t="s">
        <v>1913</v>
      </c>
      <c r="C152" s="78">
        <v>43509</v>
      </c>
      <c r="D152" s="24">
        <v>2321270</v>
      </c>
      <c r="E152" s="25">
        <v>423857</v>
      </c>
      <c r="F152" s="58" t="s">
        <v>1768</v>
      </c>
      <c r="G152" s="59" t="s">
        <v>217</v>
      </c>
      <c r="H152" s="59" t="s">
        <v>217</v>
      </c>
      <c r="I152" s="59" t="s">
        <v>217</v>
      </c>
      <c r="J152" s="60">
        <f t="shared" si="2"/>
        <v>1.8189844754817042E-4</v>
      </c>
      <c r="K152" s="59" t="s">
        <v>217</v>
      </c>
      <c r="L152" s="59" t="s">
        <v>217</v>
      </c>
      <c r="M152" s="25">
        <v>1897413</v>
      </c>
      <c r="N152" s="59" t="s">
        <v>217</v>
      </c>
      <c r="O152" s="61"/>
    </row>
    <row r="153" spans="1:15" ht="26" x14ac:dyDescent="0.3">
      <c r="A153" s="73">
        <v>148</v>
      </c>
      <c r="B153" s="74" t="s">
        <v>1914</v>
      </c>
      <c r="C153" s="77">
        <v>43493</v>
      </c>
      <c r="D153" s="24">
        <v>1578823</v>
      </c>
      <c r="E153" s="25">
        <v>1578823</v>
      </c>
      <c r="F153" s="58" t="s">
        <v>1768</v>
      </c>
      <c r="G153" s="59" t="s">
        <v>217</v>
      </c>
      <c r="H153" s="59" t="s">
        <v>217</v>
      </c>
      <c r="I153" s="59" t="s">
        <v>217</v>
      </c>
      <c r="J153" s="60">
        <f t="shared" si="2"/>
        <v>6.7755269502059673E-4</v>
      </c>
      <c r="K153" s="59" t="s">
        <v>217</v>
      </c>
      <c r="L153" s="59" t="s">
        <v>217</v>
      </c>
      <c r="M153" s="25">
        <v>0</v>
      </c>
      <c r="N153" s="59" t="s">
        <v>217</v>
      </c>
      <c r="O153" s="61"/>
    </row>
    <row r="154" spans="1:15" ht="26" x14ac:dyDescent="0.3">
      <c r="A154" s="73">
        <v>149</v>
      </c>
      <c r="B154" s="74" t="s">
        <v>1915</v>
      </c>
      <c r="C154" s="77">
        <v>43493</v>
      </c>
      <c r="D154" s="24">
        <v>151300</v>
      </c>
      <c r="E154" s="25">
        <v>151300</v>
      </c>
      <c r="F154" s="58" t="s">
        <v>1768</v>
      </c>
      <c r="G154" s="59" t="s">
        <v>217</v>
      </c>
      <c r="H154" s="59" t="s">
        <v>217</v>
      </c>
      <c r="I154" s="59" t="s">
        <v>217</v>
      </c>
      <c r="J154" s="60">
        <f t="shared" si="2"/>
        <v>6.4930472102709604E-5</v>
      </c>
      <c r="K154" s="59" t="s">
        <v>217</v>
      </c>
      <c r="L154" s="59" t="s">
        <v>217</v>
      </c>
      <c r="M154" s="25">
        <v>0</v>
      </c>
      <c r="N154" s="59" t="s">
        <v>217</v>
      </c>
      <c r="O154" s="61"/>
    </row>
    <row r="155" spans="1:15" ht="26" x14ac:dyDescent="0.3">
      <c r="A155" s="73">
        <v>150</v>
      </c>
      <c r="B155" s="74" t="s">
        <v>1916</v>
      </c>
      <c r="C155" s="77">
        <v>43493</v>
      </c>
      <c r="D155" s="24">
        <v>7294938</v>
      </c>
      <c r="E155" s="25">
        <v>7094938</v>
      </c>
      <c r="F155" s="58" t="s">
        <v>1768</v>
      </c>
      <c r="G155" s="59" t="s">
        <v>217</v>
      </c>
      <c r="H155" s="59" t="s">
        <v>217</v>
      </c>
      <c r="I155" s="59" t="s">
        <v>217</v>
      </c>
      <c r="J155" s="60">
        <f t="shared" si="2"/>
        <v>3.0447962582911717E-3</v>
      </c>
      <c r="K155" s="59" t="s">
        <v>217</v>
      </c>
      <c r="L155" s="59" t="s">
        <v>217</v>
      </c>
      <c r="M155" s="25">
        <v>200000</v>
      </c>
      <c r="N155" s="59" t="s">
        <v>217</v>
      </c>
      <c r="O155" s="61"/>
    </row>
    <row r="156" spans="1:15" ht="26" x14ac:dyDescent="0.3">
      <c r="A156" s="73">
        <v>151</v>
      </c>
      <c r="B156" s="74" t="s">
        <v>1917</v>
      </c>
      <c r="C156" s="76">
        <v>43498</v>
      </c>
      <c r="D156" s="24">
        <v>674705</v>
      </c>
      <c r="E156" s="25">
        <v>674705</v>
      </c>
      <c r="F156" s="58" t="s">
        <v>1768</v>
      </c>
      <c r="G156" s="59" t="s">
        <v>217</v>
      </c>
      <c r="H156" s="59" t="s">
        <v>217</v>
      </c>
      <c r="I156" s="59" t="s">
        <v>217</v>
      </c>
      <c r="J156" s="60">
        <f t="shared" si="2"/>
        <v>2.8954999458069189E-4</v>
      </c>
      <c r="K156" s="59" t="s">
        <v>217</v>
      </c>
      <c r="L156" s="59" t="s">
        <v>217</v>
      </c>
      <c r="M156" s="25">
        <v>0</v>
      </c>
      <c r="N156" s="59" t="s">
        <v>217</v>
      </c>
      <c r="O156" s="61"/>
    </row>
    <row r="157" spans="1:15" ht="26" x14ac:dyDescent="0.3">
      <c r="A157" s="73">
        <v>152</v>
      </c>
      <c r="B157" s="74" t="s">
        <v>1918</v>
      </c>
      <c r="C157" s="76">
        <v>43503</v>
      </c>
      <c r="D157" s="24">
        <v>21000</v>
      </c>
      <c r="E157" s="25">
        <v>21000</v>
      </c>
      <c r="F157" s="58" t="s">
        <v>1768</v>
      </c>
      <c r="G157" s="59" t="s">
        <v>217</v>
      </c>
      <c r="H157" s="59" t="s">
        <v>217</v>
      </c>
      <c r="I157" s="59" t="s">
        <v>217</v>
      </c>
      <c r="J157" s="60">
        <f t="shared" si="2"/>
        <v>9.0121607016318683E-6</v>
      </c>
      <c r="K157" s="59" t="s">
        <v>217</v>
      </c>
      <c r="L157" s="59" t="s">
        <v>217</v>
      </c>
      <c r="M157" s="25">
        <v>0</v>
      </c>
      <c r="N157" s="59" t="s">
        <v>217</v>
      </c>
      <c r="O157" s="61"/>
    </row>
    <row r="158" spans="1:15" ht="26" x14ac:dyDescent="0.3">
      <c r="A158" s="73">
        <v>153</v>
      </c>
      <c r="B158" s="74" t="s">
        <v>1919</v>
      </c>
      <c r="C158" s="78">
        <v>43507</v>
      </c>
      <c r="D158" s="24">
        <v>1194019</v>
      </c>
      <c r="E158" s="25">
        <v>1194019</v>
      </c>
      <c r="F158" s="58" t="s">
        <v>1768</v>
      </c>
      <c r="G158" s="59" t="s">
        <v>217</v>
      </c>
      <c r="H158" s="59" t="s">
        <v>217</v>
      </c>
      <c r="I158" s="59" t="s">
        <v>217</v>
      </c>
      <c r="J158" s="60">
        <f t="shared" si="2"/>
        <v>5.1241386232389445E-4</v>
      </c>
      <c r="K158" s="59" t="s">
        <v>217</v>
      </c>
      <c r="L158" s="59" t="s">
        <v>217</v>
      </c>
      <c r="M158" s="25">
        <v>0</v>
      </c>
      <c r="N158" s="59" t="s">
        <v>217</v>
      </c>
      <c r="O158" s="61"/>
    </row>
    <row r="159" spans="1:15" ht="26" x14ac:dyDescent="0.3">
      <c r="A159" s="73">
        <v>154</v>
      </c>
      <c r="B159" s="74" t="s">
        <v>1920</v>
      </c>
      <c r="C159" s="78">
        <v>43509</v>
      </c>
      <c r="D159" s="24">
        <v>70550806</v>
      </c>
      <c r="E159" s="25">
        <v>32776321</v>
      </c>
      <c r="F159" s="58" t="s">
        <v>1768</v>
      </c>
      <c r="G159" s="59" t="s">
        <v>217</v>
      </c>
      <c r="H159" s="59" t="s">
        <v>217</v>
      </c>
      <c r="I159" s="59" t="s">
        <v>217</v>
      </c>
      <c r="J159" s="60">
        <f t="shared" si="2"/>
        <v>1.4065974860012922E-2</v>
      </c>
      <c r="K159" s="59" t="s">
        <v>217</v>
      </c>
      <c r="L159" s="59" t="s">
        <v>217</v>
      </c>
      <c r="M159" s="25">
        <v>37774485</v>
      </c>
      <c r="N159" s="59" t="s">
        <v>217</v>
      </c>
      <c r="O159" s="61"/>
    </row>
    <row r="160" spans="1:15" ht="26" x14ac:dyDescent="0.3">
      <c r="A160" s="73">
        <v>155</v>
      </c>
      <c r="B160" s="74" t="s">
        <v>1921</v>
      </c>
      <c r="C160" s="76">
        <v>43503</v>
      </c>
      <c r="D160" s="24">
        <v>1138144.8400000001</v>
      </c>
      <c r="E160" s="25">
        <v>1109098.8700000001</v>
      </c>
      <c r="F160" s="58" t="s">
        <v>1768</v>
      </c>
      <c r="G160" s="59" t="s">
        <v>217</v>
      </c>
      <c r="H160" s="59" t="s">
        <v>217</v>
      </c>
      <c r="I160" s="59" t="s">
        <v>217</v>
      </c>
      <c r="J160" s="60">
        <f t="shared" si="2"/>
        <v>4.7597034525896734E-4</v>
      </c>
      <c r="K160" s="59" t="s">
        <v>217</v>
      </c>
      <c r="L160" s="59" t="s">
        <v>217</v>
      </c>
      <c r="M160" s="25">
        <v>29045.969999999972</v>
      </c>
      <c r="N160" s="59" t="s">
        <v>217</v>
      </c>
      <c r="O160" s="61"/>
    </row>
    <row r="161" spans="1:15" ht="26" x14ac:dyDescent="0.3">
      <c r="A161" s="73">
        <v>156</v>
      </c>
      <c r="B161" s="74" t="s">
        <v>1922</v>
      </c>
      <c r="C161" s="78">
        <v>43508</v>
      </c>
      <c r="D161" s="24">
        <v>3044534</v>
      </c>
      <c r="E161" s="25">
        <v>3044534</v>
      </c>
      <c r="F161" s="58" t="s">
        <v>1768</v>
      </c>
      <c r="G161" s="59" t="s">
        <v>217</v>
      </c>
      <c r="H161" s="59" t="s">
        <v>217</v>
      </c>
      <c r="I161" s="59" t="s">
        <v>217</v>
      </c>
      <c r="J161" s="60">
        <f t="shared" si="2"/>
        <v>1.3065633175991466E-3</v>
      </c>
      <c r="K161" s="59" t="s">
        <v>217</v>
      </c>
      <c r="L161" s="59" t="s">
        <v>217</v>
      </c>
      <c r="M161" s="25">
        <v>0</v>
      </c>
      <c r="N161" s="59" t="s">
        <v>217</v>
      </c>
      <c r="O161" s="61"/>
    </row>
    <row r="162" spans="1:15" ht="26" x14ac:dyDescent="0.3">
      <c r="A162" s="73">
        <v>157</v>
      </c>
      <c r="B162" s="74" t="s">
        <v>1923</v>
      </c>
      <c r="C162" s="78">
        <v>43509</v>
      </c>
      <c r="D162" s="24">
        <v>3923919</v>
      </c>
      <c r="E162" s="25">
        <v>339978</v>
      </c>
      <c r="F162" s="58" t="s">
        <v>1768</v>
      </c>
      <c r="G162" s="59" t="s">
        <v>217</v>
      </c>
      <c r="H162" s="59" t="s">
        <v>217</v>
      </c>
      <c r="I162" s="59" t="s">
        <v>217</v>
      </c>
      <c r="J162" s="60">
        <f t="shared" si="2"/>
        <v>1.4590173195330473E-4</v>
      </c>
      <c r="K162" s="59" t="s">
        <v>217</v>
      </c>
      <c r="L162" s="59" t="s">
        <v>217</v>
      </c>
      <c r="M162" s="25">
        <v>3583941</v>
      </c>
      <c r="N162" s="59" t="s">
        <v>217</v>
      </c>
      <c r="O162" s="61"/>
    </row>
    <row r="163" spans="1:15" ht="26" x14ac:dyDescent="0.3">
      <c r="A163" s="73">
        <v>158</v>
      </c>
      <c r="B163" s="74" t="s">
        <v>1924</v>
      </c>
      <c r="C163" s="76">
        <v>43509</v>
      </c>
      <c r="D163" s="24">
        <v>1080653.57</v>
      </c>
      <c r="E163" s="25">
        <v>1080653.57</v>
      </c>
      <c r="F163" s="58" t="s">
        <v>1768</v>
      </c>
      <c r="G163" s="59" t="s">
        <v>217</v>
      </c>
      <c r="H163" s="59" t="s">
        <v>217</v>
      </c>
      <c r="I163" s="59" t="s">
        <v>217</v>
      </c>
      <c r="J163" s="60">
        <f t="shared" si="2"/>
        <v>4.6376303026819925E-4</v>
      </c>
      <c r="K163" s="59" t="s">
        <v>217</v>
      </c>
      <c r="L163" s="59" t="s">
        <v>217</v>
      </c>
      <c r="M163" s="25">
        <v>0</v>
      </c>
      <c r="N163" s="59" t="s">
        <v>217</v>
      </c>
      <c r="O163" s="61"/>
    </row>
    <row r="164" spans="1:15" ht="26" x14ac:dyDescent="0.3">
      <c r="A164" s="73">
        <v>159</v>
      </c>
      <c r="B164" s="74" t="s">
        <v>1925</v>
      </c>
      <c r="C164" s="76">
        <v>43508</v>
      </c>
      <c r="D164" s="24">
        <v>685713</v>
      </c>
      <c r="E164" s="25">
        <v>685713</v>
      </c>
      <c r="F164" s="58" t="s">
        <v>1768</v>
      </c>
      <c r="G164" s="59" t="s">
        <v>217</v>
      </c>
      <c r="H164" s="59" t="s">
        <v>217</v>
      </c>
      <c r="I164" s="59" t="s">
        <v>217</v>
      </c>
      <c r="J164" s="60">
        <f t="shared" si="2"/>
        <v>2.9427408339038544E-4</v>
      </c>
      <c r="K164" s="59" t="s">
        <v>217</v>
      </c>
      <c r="L164" s="59" t="s">
        <v>217</v>
      </c>
      <c r="M164" s="25">
        <v>0</v>
      </c>
      <c r="N164" s="59" t="s">
        <v>217</v>
      </c>
      <c r="O164" s="61"/>
    </row>
    <row r="165" spans="1:15" ht="26" x14ac:dyDescent="0.3">
      <c r="A165" s="73">
        <v>160</v>
      </c>
      <c r="B165" s="74" t="s">
        <v>1926</v>
      </c>
      <c r="C165" s="78">
        <v>43504</v>
      </c>
      <c r="D165" s="24">
        <v>907304</v>
      </c>
      <c r="E165" s="25">
        <v>907304</v>
      </c>
      <c r="F165" s="58" t="s">
        <v>1768</v>
      </c>
      <c r="G165" s="59" t="s">
        <v>217</v>
      </c>
      <c r="H165" s="59" t="s">
        <v>217</v>
      </c>
      <c r="I165" s="59" t="s">
        <v>217</v>
      </c>
      <c r="J165" s="60">
        <f t="shared" si="2"/>
        <v>3.8936997396349528E-4</v>
      </c>
      <c r="K165" s="59" t="s">
        <v>217</v>
      </c>
      <c r="L165" s="59" t="s">
        <v>217</v>
      </c>
      <c r="M165" s="25">
        <v>0</v>
      </c>
      <c r="N165" s="59" t="s">
        <v>217</v>
      </c>
      <c r="O165" s="61"/>
    </row>
    <row r="166" spans="1:15" ht="26" x14ac:dyDescent="0.3">
      <c r="A166" s="73">
        <v>161</v>
      </c>
      <c r="B166" s="74" t="s">
        <v>1927</v>
      </c>
      <c r="C166" s="77">
        <v>43494</v>
      </c>
      <c r="D166" s="24">
        <v>96234</v>
      </c>
      <c r="E166" s="25">
        <v>96234</v>
      </c>
      <c r="F166" s="58" t="s">
        <v>1768</v>
      </c>
      <c r="G166" s="59" t="s">
        <v>217</v>
      </c>
      <c r="H166" s="59" t="s">
        <v>217</v>
      </c>
      <c r="I166" s="59" t="s">
        <v>217</v>
      </c>
      <c r="J166" s="60">
        <f t="shared" si="2"/>
        <v>4.1298870140992439E-5</v>
      </c>
      <c r="K166" s="59" t="s">
        <v>217</v>
      </c>
      <c r="L166" s="59" t="s">
        <v>217</v>
      </c>
      <c r="M166" s="25">
        <v>0</v>
      </c>
      <c r="N166" s="59" t="s">
        <v>217</v>
      </c>
      <c r="O166" s="61"/>
    </row>
    <row r="167" spans="1:15" ht="26" x14ac:dyDescent="0.3">
      <c r="A167" s="73">
        <v>162</v>
      </c>
      <c r="B167" s="74" t="s">
        <v>1928</v>
      </c>
      <c r="C167" s="78">
        <v>43507</v>
      </c>
      <c r="D167" s="24">
        <v>6917863</v>
      </c>
      <c r="E167" s="25">
        <v>6917863</v>
      </c>
      <c r="F167" s="58" t="s">
        <v>1768</v>
      </c>
      <c r="G167" s="59" t="s">
        <v>217</v>
      </c>
      <c r="H167" s="59" t="s">
        <v>217</v>
      </c>
      <c r="I167" s="59" t="s">
        <v>217</v>
      </c>
      <c r="J167" s="60">
        <f t="shared" si="2"/>
        <v>2.968804431803483E-3</v>
      </c>
      <c r="K167" s="59" t="s">
        <v>217</v>
      </c>
      <c r="L167" s="59" t="s">
        <v>217</v>
      </c>
      <c r="M167" s="25">
        <v>0</v>
      </c>
      <c r="N167" s="59" t="s">
        <v>217</v>
      </c>
      <c r="O167" s="61"/>
    </row>
    <row r="168" spans="1:15" ht="26" x14ac:dyDescent="0.3">
      <c r="A168" s="73">
        <v>163</v>
      </c>
      <c r="B168" s="74" t="s">
        <v>1929</v>
      </c>
      <c r="C168" s="77">
        <v>43497</v>
      </c>
      <c r="D168" s="24">
        <v>744819</v>
      </c>
      <c r="E168" s="25">
        <v>744819</v>
      </c>
      <c r="F168" s="58" t="s">
        <v>1768</v>
      </c>
      <c r="G168" s="59" t="s">
        <v>217</v>
      </c>
      <c r="H168" s="59" t="s">
        <v>217</v>
      </c>
      <c r="I168" s="59" t="s">
        <v>217</v>
      </c>
      <c r="J168" s="60">
        <f t="shared" si="2"/>
        <v>3.1963945341089269E-4</v>
      </c>
      <c r="K168" s="59" t="s">
        <v>217</v>
      </c>
      <c r="L168" s="59" t="s">
        <v>217</v>
      </c>
      <c r="M168" s="25">
        <v>0</v>
      </c>
      <c r="N168" s="59" t="s">
        <v>217</v>
      </c>
      <c r="O168" s="61"/>
    </row>
    <row r="169" spans="1:15" ht="26" x14ac:dyDescent="0.3">
      <c r="A169" s="73">
        <v>164</v>
      </c>
      <c r="B169" s="74" t="s">
        <v>1930</v>
      </c>
      <c r="C169" s="76">
        <v>43504</v>
      </c>
      <c r="D169" s="24">
        <v>3029458</v>
      </c>
      <c r="E169" s="25">
        <v>3010707</v>
      </c>
      <c r="F169" s="58" t="s">
        <v>1768</v>
      </c>
      <c r="G169" s="59" t="s">
        <v>217</v>
      </c>
      <c r="H169" s="59" t="s">
        <v>217</v>
      </c>
      <c r="I169" s="59" t="s">
        <v>217</v>
      </c>
      <c r="J169" s="60">
        <f t="shared" si="2"/>
        <v>1.2920464433108562E-3</v>
      </c>
      <c r="K169" s="59" t="s">
        <v>217</v>
      </c>
      <c r="L169" s="59" t="s">
        <v>217</v>
      </c>
      <c r="M169" s="25">
        <v>18751</v>
      </c>
      <c r="N169" s="59" t="s">
        <v>217</v>
      </c>
      <c r="O169" s="61"/>
    </row>
    <row r="170" spans="1:15" ht="26" x14ac:dyDescent="0.3">
      <c r="A170" s="73">
        <v>165</v>
      </c>
      <c r="B170" s="74" t="s">
        <v>1931</v>
      </c>
      <c r="C170" s="78">
        <v>43509</v>
      </c>
      <c r="D170" s="24">
        <v>1044343410</v>
      </c>
      <c r="E170" s="25">
        <v>28442769.390000001</v>
      </c>
      <c r="F170" s="58" t="s">
        <v>1768</v>
      </c>
      <c r="G170" s="59" t="s">
        <v>217</v>
      </c>
      <c r="H170" s="59" t="s">
        <v>217</v>
      </c>
      <c r="I170" s="59" t="s">
        <v>217</v>
      </c>
      <c r="J170" s="60">
        <f t="shared" si="2"/>
        <v>1.2206228978196945E-2</v>
      </c>
      <c r="K170" s="59" t="s">
        <v>217</v>
      </c>
      <c r="L170" s="59" t="s">
        <v>217</v>
      </c>
      <c r="M170" s="25">
        <v>1015900640.61</v>
      </c>
      <c r="N170" s="59" t="s">
        <v>217</v>
      </c>
      <c r="O170" s="61"/>
    </row>
    <row r="171" spans="1:15" ht="26" x14ac:dyDescent="0.3">
      <c r="A171" s="73">
        <v>166</v>
      </c>
      <c r="B171" s="74" t="s">
        <v>1932</v>
      </c>
      <c r="C171" s="78">
        <v>43509</v>
      </c>
      <c r="D171" s="24">
        <v>276392.59999999998</v>
      </c>
      <c r="E171" s="25">
        <v>276392.59999999998</v>
      </c>
      <c r="F171" s="58" t="s">
        <v>1768</v>
      </c>
      <c r="G171" s="59" t="s">
        <v>217</v>
      </c>
      <c r="H171" s="59" t="s">
        <v>217</v>
      </c>
      <c r="I171" s="59" t="s">
        <v>217</v>
      </c>
      <c r="J171" s="60">
        <f t="shared" si="2"/>
        <v>1.1861402514008839E-4</v>
      </c>
      <c r="K171" s="59" t="s">
        <v>217</v>
      </c>
      <c r="L171" s="59" t="s">
        <v>217</v>
      </c>
      <c r="M171" s="25">
        <v>0</v>
      </c>
      <c r="N171" s="59" t="s">
        <v>217</v>
      </c>
      <c r="O171" s="61"/>
    </row>
    <row r="172" spans="1:15" ht="26" x14ac:dyDescent="0.3">
      <c r="A172" s="73">
        <v>167</v>
      </c>
      <c r="B172" s="74" t="s">
        <v>1933</v>
      </c>
      <c r="C172" s="77">
        <v>43497</v>
      </c>
      <c r="D172" s="24">
        <v>23041982</v>
      </c>
      <c r="E172" s="25">
        <v>20446100</v>
      </c>
      <c r="F172" s="58" t="s">
        <v>1768</v>
      </c>
      <c r="G172" s="59" t="s">
        <v>217</v>
      </c>
      <c r="H172" s="59" t="s">
        <v>217</v>
      </c>
      <c r="I172" s="59" t="s">
        <v>217</v>
      </c>
      <c r="J172" s="60">
        <f t="shared" si="2"/>
        <v>8.7744542343635885E-3</v>
      </c>
      <c r="K172" s="59" t="s">
        <v>217</v>
      </c>
      <c r="L172" s="59" t="s">
        <v>217</v>
      </c>
      <c r="M172" s="25">
        <v>2595882</v>
      </c>
      <c r="N172" s="59" t="s">
        <v>217</v>
      </c>
      <c r="O172" s="61"/>
    </row>
    <row r="173" spans="1:15" ht="26" x14ac:dyDescent="0.3">
      <c r="A173" s="73">
        <v>168</v>
      </c>
      <c r="B173" s="74" t="s">
        <v>1934</v>
      </c>
      <c r="C173" s="77">
        <f>C172</f>
        <v>43497</v>
      </c>
      <c r="D173" s="24">
        <v>1917000</v>
      </c>
      <c r="E173" s="25">
        <v>0</v>
      </c>
      <c r="F173" s="58" t="s">
        <v>1768</v>
      </c>
      <c r="G173" s="59" t="s">
        <v>217</v>
      </c>
      <c r="H173" s="59" t="s">
        <v>217</v>
      </c>
      <c r="I173" s="59" t="s">
        <v>217</v>
      </c>
      <c r="J173" s="60">
        <f t="shared" si="2"/>
        <v>0</v>
      </c>
      <c r="K173" s="59" t="s">
        <v>217</v>
      </c>
      <c r="L173" s="59" t="s">
        <v>217</v>
      </c>
      <c r="M173" s="25">
        <v>1917000</v>
      </c>
      <c r="N173" s="59" t="s">
        <v>217</v>
      </c>
      <c r="O173" s="61"/>
    </row>
    <row r="174" spans="1:15" ht="26" x14ac:dyDescent="0.3">
      <c r="A174" s="73">
        <v>169</v>
      </c>
      <c r="B174" s="74" t="s">
        <v>1935</v>
      </c>
      <c r="C174" s="77">
        <v>43496</v>
      </c>
      <c r="D174" s="24">
        <v>599000</v>
      </c>
      <c r="E174" s="25">
        <v>588000</v>
      </c>
      <c r="F174" s="58" t="s">
        <v>1768</v>
      </c>
      <c r="G174" s="59" t="s">
        <v>217</v>
      </c>
      <c r="H174" s="59" t="s">
        <v>217</v>
      </c>
      <c r="I174" s="59" t="s">
        <v>217</v>
      </c>
      <c r="J174" s="60">
        <f t="shared" si="2"/>
        <v>2.5234049964569232E-4</v>
      </c>
      <c r="K174" s="59" t="s">
        <v>217</v>
      </c>
      <c r="L174" s="59" t="s">
        <v>217</v>
      </c>
      <c r="M174" s="25">
        <v>11000</v>
      </c>
      <c r="N174" s="59" t="s">
        <v>217</v>
      </c>
      <c r="O174" s="61"/>
    </row>
    <row r="175" spans="1:15" ht="26" x14ac:dyDescent="0.3">
      <c r="A175" s="73">
        <v>170</v>
      </c>
      <c r="B175" s="74" t="s">
        <v>1936</v>
      </c>
      <c r="C175" s="76">
        <v>43507</v>
      </c>
      <c r="D175" s="24">
        <v>555347</v>
      </c>
      <c r="E175" s="25">
        <v>555347</v>
      </c>
      <c r="F175" s="58" t="s">
        <v>1768</v>
      </c>
      <c r="G175" s="59" t="s">
        <v>217</v>
      </c>
      <c r="H175" s="59" t="s">
        <v>217</v>
      </c>
      <c r="I175" s="59" t="s">
        <v>217</v>
      </c>
      <c r="J175" s="60">
        <f t="shared" si="2"/>
        <v>2.3832744805567398E-4</v>
      </c>
      <c r="K175" s="59" t="s">
        <v>217</v>
      </c>
      <c r="L175" s="59" t="s">
        <v>217</v>
      </c>
      <c r="M175" s="25">
        <v>0</v>
      </c>
      <c r="N175" s="59" t="s">
        <v>217</v>
      </c>
      <c r="O175" s="61"/>
    </row>
    <row r="176" spans="1:15" ht="26" x14ac:dyDescent="0.3">
      <c r="A176" s="73">
        <v>171</v>
      </c>
      <c r="B176" s="74" t="s">
        <v>1937</v>
      </c>
      <c r="C176" s="76">
        <v>43507</v>
      </c>
      <c r="D176" s="24">
        <v>85113</v>
      </c>
      <c r="E176" s="25">
        <v>85113</v>
      </c>
      <c r="F176" s="58" t="s">
        <v>1768</v>
      </c>
      <c r="G176" s="59" t="s">
        <v>217</v>
      </c>
      <c r="H176" s="59" t="s">
        <v>217</v>
      </c>
      <c r="I176" s="59" t="s">
        <v>217</v>
      </c>
      <c r="J176" s="60">
        <f t="shared" si="2"/>
        <v>3.6526287323713964E-5</v>
      </c>
      <c r="K176" s="59" t="s">
        <v>217</v>
      </c>
      <c r="L176" s="59" t="s">
        <v>217</v>
      </c>
      <c r="M176" s="25">
        <v>0</v>
      </c>
      <c r="N176" s="59" t="s">
        <v>217</v>
      </c>
      <c r="O176" s="61"/>
    </row>
    <row r="177" spans="1:15" ht="26" x14ac:dyDescent="0.3">
      <c r="A177" s="73">
        <v>172</v>
      </c>
      <c r="B177" s="74" t="s">
        <v>1938</v>
      </c>
      <c r="C177" s="78">
        <v>43506</v>
      </c>
      <c r="D177" s="24">
        <v>562935</v>
      </c>
      <c r="E177" s="25">
        <v>562935</v>
      </c>
      <c r="F177" s="58" t="s">
        <v>1768</v>
      </c>
      <c r="G177" s="59" t="s">
        <v>217</v>
      </c>
      <c r="H177" s="59" t="s">
        <v>217</v>
      </c>
      <c r="I177" s="59" t="s">
        <v>217</v>
      </c>
      <c r="J177" s="60">
        <f t="shared" si="2"/>
        <v>2.4158384212253029E-4</v>
      </c>
      <c r="K177" s="59" t="s">
        <v>217</v>
      </c>
      <c r="L177" s="59" t="s">
        <v>217</v>
      </c>
      <c r="M177" s="25">
        <v>0</v>
      </c>
      <c r="N177" s="59" t="s">
        <v>217</v>
      </c>
      <c r="O177" s="61"/>
    </row>
    <row r="178" spans="1:15" ht="26" x14ac:dyDescent="0.3">
      <c r="A178" s="73">
        <v>173</v>
      </c>
      <c r="B178" s="74" t="s">
        <v>1939</v>
      </c>
      <c r="C178" s="78">
        <v>43509</v>
      </c>
      <c r="D178" s="24">
        <v>2271443</v>
      </c>
      <c r="E178" s="25">
        <v>2271443</v>
      </c>
      <c r="F178" s="58" t="s">
        <v>1768</v>
      </c>
      <c r="G178" s="59" t="s">
        <v>217</v>
      </c>
      <c r="H178" s="59" t="s">
        <v>217</v>
      </c>
      <c r="I178" s="59" t="s">
        <v>217</v>
      </c>
      <c r="J178" s="60">
        <f t="shared" si="2"/>
        <v>9.7479092098079988E-4</v>
      </c>
      <c r="K178" s="59" t="s">
        <v>217</v>
      </c>
      <c r="L178" s="59" t="s">
        <v>217</v>
      </c>
      <c r="M178" s="25">
        <v>0</v>
      </c>
      <c r="N178" s="59" t="s">
        <v>217</v>
      </c>
      <c r="O178" s="61"/>
    </row>
    <row r="179" spans="1:15" ht="26" x14ac:dyDescent="0.3">
      <c r="A179" s="73">
        <v>174</v>
      </c>
      <c r="B179" s="74" t="s">
        <v>1940</v>
      </c>
      <c r="C179" s="76">
        <v>43508</v>
      </c>
      <c r="D179" s="24">
        <v>354075</v>
      </c>
      <c r="E179" s="25">
        <v>354075</v>
      </c>
      <c r="F179" s="58" t="s">
        <v>1768</v>
      </c>
      <c r="G179" s="59" t="s">
        <v>217</v>
      </c>
      <c r="H179" s="59" t="s">
        <v>217</v>
      </c>
      <c r="I179" s="59" t="s">
        <v>217</v>
      </c>
      <c r="J179" s="60">
        <f t="shared" si="2"/>
        <v>1.5195146668715734E-4</v>
      </c>
      <c r="K179" s="59" t="s">
        <v>217</v>
      </c>
      <c r="L179" s="59" t="s">
        <v>217</v>
      </c>
      <c r="M179" s="25">
        <v>0</v>
      </c>
      <c r="N179" s="59" t="s">
        <v>217</v>
      </c>
      <c r="O179" s="61"/>
    </row>
    <row r="180" spans="1:15" ht="26" x14ac:dyDescent="0.3">
      <c r="A180" s="73">
        <v>175</v>
      </c>
      <c r="B180" s="74" t="s">
        <v>1941</v>
      </c>
      <c r="C180" s="76">
        <v>43508</v>
      </c>
      <c r="D180" s="24">
        <v>3457835.4</v>
      </c>
      <c r="E180" s="25">
        <v>1978390.65</v>
      </c>
      <c r="F180" s="58" t="s">
        <v>1768</v>
      </c>
      <c r="G180" s="59" t="s">
        <v>217</v>
      </c>
      <c r="H180" s="59" t="s">
        <v>217</v>
      </c>
      <c r="I180" s="59" t="s">
        <v>217</v>
      </c>
      <c r="J180" s="60">
        <f t="shared" si="2"/>
        <v>8.490273556383775E-4</v>
      </c>
      <c r="K180" s="59" t="s">
        <v>217</v>
      </c>
      <c r="L180" s="59" t="s">
        <v>217</v>
      </c>
      <c r="M180" s="25">
        <v>1479444.75</v>
      </c>
      <c r="N180" s="59" t="s">
        <v>217</v>
      </c>
      <c r="O180" s="61"/>
    </row>
    <row r="181" spans="1:15" ht="26" x14ac:dyDescent="0.3">
      <c r="A181" s="73">
        <v>176</v>
      </c>
      <c r="B181" s="74" t="s">
        <v>1942</v>
      </c>
      <c r="C181" s="78">
        <v>43504</v>
      </c>
      <c r="D181" s="24">
        <v>425113</v>
      </c>
      <c r="E181" s="25">
        <v>283350</v>
      </c>
      <c r="F181" s="58" t="s">
        <v>1768</v>
      </c>
      <c r="G181" s="59" t="s">
        <v>217</v>
      </c>
      <c r="H181" s="59" t="s">
        <v>217</v>
      </c>
      <c r="I181" s="59" t="s">
        <v>217</v>
      </c>
      <c r="J181" s="60">
        <f t="shared" si="2"/>
        <v>1.2159979689559E-4</v>
      </c>
      <c r="K181" s="59" t="s">
        <v>217</v>
      </c>
      <c r="L181" s="59" t="s">
        <v>217</v>
      </c>
      <c r="M181" s="25">
        <v>141763</v>
      </c>
      <c r="N181" s="59" t="s">
        <v>217</v>
      </c>
      <c r="O181" s="61"/>
    </row>
    <row r="182" spans="1:15" ht="26" x14ac:dyDescent="0.3">
      <c r="A182" s="73">
        <v>177</v>
      </c>
      <c r="B182" s="74" t="s">
        <v>1943</v>
      </c>
      <c r="C182" s="77">
        <v>43505</v>
      </c>
      <c r="D182" s="24">
        <v>32816179</v>
      </c>
      <c r="E182" s="25">
        <v>32359566.096774202</v>
      </c>
      <c r="F182" s="58" t="s">
        <v>1768</v>
      </c>
      <c r="G182" s="59" t="s">
        <v>217</v>
      </c>
      <c r="H182" s="59" t="s">
        <v>217</v>
      </c>
      <c r="I182" s="59" t="s">
        <v>217</v>
      </c>
      <c r="J182" s="60">
        <f t="shared" si="2"/>
        <v>1.3887124280914639E-2</v>
      </c>
      <c r="K182" s="59" t="s">
        <v>217</v>
      </c>
      <c r="L182" s="59" t="s">
        <v>217</v>
      </c>
      <c r="M182" s="25">
        <v>456612.90322579816</v>
      </c>
      <c r="N182" s="59" t="s">
        <v>217</v>
      </c>
      <c r="O182" s="61"/>
    </row>
    <row r="183" spans="1:15" ht="26" x14ac:dyDescent="0.3">
      <c r="A183" s="73">
        <v>178</v>
      </c>
      <c r="B183" s="74" t="s">
        <v>1944</v>
      </c>
      <c r="C183" s="77">
        <v>43501</v>
      </c>
      <c r="D183" s="24">
        <v>68138617</v>
      </c>
      <c r="E183" s="25">
        <v>10579709.145599997</v>
      </c>
      <c r="F183" s="58" t="s">
        <v>1768</v>
      </c>
      <c r="G183" s="59" t="s">
        <v>217</v>
      </c>
      <c r="H183" s="59" t="s">
        <v>217</v>
      </c>
      <c r="I183" s="59" t="s">
        <v>217</v>
      </c>
      <c r="J183" s="60">
        <f t="shared" si="2"/>
        <v>4.5402875712700743E-3</v>
      </c>
      <c r="K183" s="59" t="s">
        <v>217</v>
      </c>
      <c r="L183" s="59" t="s">
        <v>217</v>
      </c>
      <c r="M183" s="25">
        <v>57558907.854400001</v>
      </c>
      <c r="N183" s="59" t="s">
        <v>217</v>
      </c>
      <c r="O183" s="61"/>
    </row>
    <row r="184" spans="1:15" ht="26" x14ac:dyDescent="0.3">
      <c r="A184" s="73">
        <v>179</v>
      </c>
      <c r="B184" s="74" t="s">
        <v>1945</v>
      </c>
      <c r="C184" s="77">
        <v>43496</v>
      </c>
      <c r="D184" s="24">
        <v>111014</v>
      </c>
      <c r="E184" s="25">
        <v>111014</v>
      </c>
      <c r="F184" s="58" t="s">
        <v>1768</v>
      </c>
      <c r="G184" s="59" t="s">
        <v>217</v>
      </c>
      <c r="H184" s="59" t="s">
        <v>217</v>
      </c>
      <c r="I184" s="59" t="s">
        <v>217</v>
      </c>
      <c r="J184" s="60">
        <f t="shared" si="2"/>
        <v>4.7641714672902868E-5</v>
      </c>
      <c r="K184" s="59" t="s">
        <v>217</v>
      </c>
      <c r="L184" s="59" t="s">
        <v>217</v>
      </c>
      <c r="M184" s="25">
        <v>0</v>
      </c>
      <c r="N184" s="59" t="s">
        <v>217</v>
      </c>
      <c r="O184" s="61"/>
    </row>
    <row r="185" spans="1:15" ht="26" x14ac:dyDescent="0.3">
      <c r="A185" s="73">
        <v>180</v>
      </c>
      <c r="B185" s="74" t="s">
        <v>1946</v>
      </c>
      <c r="C185" s="77">
        <v>43500</v>
      </c>
      <c r="D185" s="24">
        <v>432300</v>
      </c>
      <c r="E185" s="25">
        <v>432300</v>
      </c>
      <c r="F185" s="58" t="s">
        <v>1768</v>
      </c>
      <c r="G185" s="59" t="s">
        <v>217</v>
      </c>
      <c r="H185" s="59" t="s">
        <v>217</v>
      </c>
      <c r="I185" s="59" t="s">
        <v>217</v>
      </c>
      <c r="J185" s="60">
        <f t="shared" si="2"/>
        <v>1.8552176530073605E-4</v>
      </c>
      <c r="K185" s="59" t="s">
        <v>217</v>
      </c>
      <c r="L185" s="59" t="s">
        <v>217</v>
      </c>
      <c r="M185" s="25">
        <v>0</v>
      </c>
      <c r="N185" s="59" t="s">
        <v>217</v>
      </c>
      <c r="O185" s="61"/>
    </row>
    <row r="186" spans="1:15" ht="26" x14ac:dyDescent="0.3">
      <c r="A186" s="73">
        <v>181</v>
      </c>
      <c r="B186" s="74" t="s">
        <v>1947</v>
      </c>
      <c r="C186" s="77">
        <v>43501</v>
      </c>
      <c r="D186" s="24">
        <v>460497</v>
      </c>
      <c r="E186" s="25">
        <v>222911</v>
      </c>
      <c r="F186" s="58" t="s">
        <v>1768</v>
      </c>
      <c r="G186" s="59" t="s">
        <v>217</v>
      </c>
      <c r="H186" s="59" t="s">
        <v>217</v>
      </c>
      <c r="I186" s="59" t="s">
        <v>217</v>
      </c>
      <c r="J186" s="60">
        <f t="shared" si="2"/>
        <v>9.5662369245783885E-5</v>
      </c>
      <c r="K186" s="59" t="s">
        <v>217</v>
      </c>
      <c r="L186" s="59" t="s">
        <v>217</v>
      </c>
      <c r="M186" s="25">
        <v>237586</v>
      </c>
      <c r="N186" s="59" t="s">
        <v>217</v>
      </c>
      <c r="O186" s="61"/>
    </row>
    <row r="187" spans="1:15" ht="26" x14ac:dyDescent="0.3">
      <c r="A187" s="73">
        <v>182</v>
      </c>
      <c r="B187" s="74" t="s">
        <v>1948</v>
      </c>
      <c r="C187" s="77">
        <v>43494</v>
      </c>
      <c r="D187" s="24">
        <v>1174506</v>
      </c>
      <c r="E187" s="25">
        <v>1174506</v>
      </c>
      <c r="F187" s="58" t="s">
        <v>1768</v>
      </c>
      <c r="G187" s="59" t="s">
        <v>217</v>
      </c>
      <c r="H187" s="59" t="s">
        <v>217</v>
      </c>
      <c r="I187" s="59" t="s">
        <v>217</v>
      </c>
      <c r="J187" s="60">
        <f t="shared" si="2"/>
        <v>5.0403984843003995E-4</v>
      </c>
      <c r="K187" s="59" t="s">
        <v>217</v>
      </c>
      <c r="L187" s="59" t="s">
        <v>217</v>
      </c>
      <c r="M187" s="25">
        <v>0</v>
      </c>
      <c r="N187" s="59" t="s">
        <v>217</v>
      </c>
      <c r="O187" s="61"/>
    </row>
    <row r="188" spans="1:15" ht="26" x14ac:dyDescent="0.3">
      <c r="A188" s="73">
        <v>183</v>
      </c>
      <c r="B188" s="74" t="s">
        <v>1949</v>
      </c>
      <c r="C188" s="77">
        <v>43494</v>
      </c>
      <c r="D188" s="24">
        <v>276811</v>
      </c>
      <c r="E188" s="25">
        <v>276811</v>
      </c>
      <c r="F188" s="58" t="s">
        <v>1768</v>
      </c>
      <c r="G188" s="59" t="s">
        <v>217</v>
      </c>
      <c r="H188" s="59" t="s">
        <v>217</v>
      </c>
      <c r="I188" s="59" t="s">
        <v>217</v>
      </c>
      <c r="J188" s="60">
        <f t="shared" si="2"/>
        <v>1.1879358171330568E-4</v>
      </c>
      <c r="K188" s="59" t="s">
        <v>217</v>
      </c>
      <c r="L188" s="59" t="s">
        <v>217</v>
      </c>
      <c r="M188" s="25">
        <v>0</v>
      </c>
      <c r="N188" s="59" t="s">
        <v>217</v>
      </c>
      <c r="O188" s="61"/>
    </row>
    <row r="189" spans="1:15" ht="26" x14ac:dyDescent="0.3">
      <c r="A189" s="73">
        <v>184</v>
      </c>
      <c r="B189" s="74" t="s">
        <v>1950</v>
      </c>
      <c r="C189" s="78">
        <v>43501</v>
      </c>
      <c r="D189" s="24">
        <v>1703027</v>
      </c>
      <c r="E189" s="25">
        <v>1557713</v>
      </c>
      <c r="F189" s="58" t="s">
        <v>1768</v>
      </c>
      <c r="G189" s="59" t="s">
        <v>217</v>
      </c>
      <c r="H189" s="59" t="s">
        <v>217</v>
      </c>
      <c r="I189" s="59" t="s">
        <v>217</v>
      </c>
      <c r="J189" s="60">
        <f t="shared" si="2"/>
        <v>6.6849332776290876E-4</v>
      </c>
      <c r="K189" s="59" t="s">
        <v>217</v>
      </c>
      <c r="L189" s="59" t="s">
        <v>217</v>
      </c>
      <c r="M189" s="25">
        <v>145314</v>
      </c>
      <c r="N189" s="59" t="s">
        <v>217</v>
      </c>
      <c r="O189" s="61"/>
    </row>
    <row r="190" spans="1:15" ht="26" x14ac:dyDescent="0.3">
      <c r="A190" s="73">
        <v>185</v>
      </c>
      <c r="B190" s="74" t="s">
        <v>1951</v>
      </c>
      <c r="C190" s="78">
        <v>43501</v>
      </c>
      <c r="D190" s="24">
        <v>493277</v>
      </c>
      <c r="E190" s="25">
        <v>448477</v>
      </c>
      <c r="F190" s="58" t="s">
        <v>1768</v>
      </c>
      <c r="G190" s="59" t="s">
        <v>217</v>
      </c>
      <c r="H190" s="59" t="s">
        <v>217</v>
      </c>
      <c r="I190" s="59" t="s">
        <v>217</v>
      </c>
      <c r="J190" s="60">
        <f t="shared" si="2"/>
        <v>1.9246413309455981E-4</v>
      </c>
      <c r="K190" s="59" t="s">
        <v>217</v>
      </c>
      <c r="L190" s="59" t="s">
        <v>217</v>
      </c>
      <c r="M190" s="25">
        <v>44800</v>
      </c>
      <c r="N190" s="59" t="s">
        <v>217</v>
      </c>
      <c r="O190" s="61"/>
    </row>
    <row r="191" spans="1:15" ht="26" x14ac:dyDescent="0.3">
      <c r="A191" s="73">
        <v>186</v>
      </c>
      <c r="B191" s="74" t="s">
        <v>1952</v>
      </c>
      <c r="C191" s="78">
        <v>43504</v>
      </c>
      <c r="D191" s="24">
        <v>615748</v>
      </c>
      <c r="E191" s="25">
        <v>29497</v>
      </c>
      <c r="F191" s="58" t="s">
        <v>1768</v>
      </c>
      <c r="G191" s="59" t="s">
        <v>217</v>
      </c>
      <c r="H191" s="59" t="s">
        <v>217</v>
      </c>
      <c r="I191" s="59" t="s">
        <v>217</v>
      </c>
      <c r="J191" s="60">
        <f t="shared" si="2"/>
        <v>1.2658652581715963E-5</v>
      </c>
      <c r="K191" s="59" t="s">
        <v>217</v>
      </c>
      <c r="L191" s="59" t="s">
        <v>217</v>
      </c>
      <c r="M191" s="25">
        <v>586251</v>
      </c>
      <c r="N191" s="59" t="s">
        <v>217</v>
      </c>
      <c r="O191" s="61"/>
    </row>
    <row r="192" spans="1:15" ht="26" x14ac:dyDescent="0.3">
      <c r="A192" s="73">
        <v>187</v>
      </c>
      <c r="B192" s="74" t="s">
        <v>1953</v>
      </c>
      <c r="C192" s="78">
        <v>43503</v>
      </c>
      <c r="D192" s="24">
        <v>1041000</v>
      </c>
      <c r="E192" s="25">
        <v>1041000</v>
      </c>
      <c r="F192" s="58" t="s">
        <v>1768</v>
      </c>
      <c r="G192" s="59" t="s">
        <v>217</v>
      </c>
      <c r="H192" s="59" t="s">
        <v>217</v>
      </c>
      <c r="I192" s="59" t="s">
        <v>217</v>
      </c>
      <c r="J192" s="60">
        <f t="shared" si="2"/>
        <v>4.4674568049517981E-4</v>
      </c>
      <c r="K192" s="59" t="s">
        <v>217</v>
      </c>
      <c r="L192" s="59" t="s">
        <v>217</v>
      </c>
      <c r="M192" s="25">
        <v>0</v>
      </c>
      <c r="N192" s="59" t="s">
        <v>217</v>
      </c>
      <c r="O192" s="61"/>
    </row>
    <row r="193" spans="1:15" ht="26" x14ac:dyDescent="0.3">
      <c r="A193" s="73">
        <v>188</v>
      </c>
      <c r="B193" s="74" t="s">
        <v>1954</v>
      </c>
      <c r="C193" s="78">
        <v>43508</v>
      </c>
      <c r="D193" s="24">
        <v>859557</v>
      </c>
      <c r="E193" s="25">
        <v>859557</v>
      </c>
      <c r="F193" s="58" t="s">
        <v>1768</v>
      </c>
      <c r="G193" s="59" t="s">
        <v>217</v>
      </c>
      <c r="H193" s="59" t="s">
        <v>217</v>
      </c>
      <c r="I193" s="59" t="s">
        <v>217</v>
      </c>
      <c r="J193" s="60">
        <f t="shared" si="2"/>
        <v>3.6887932458155165E-4</v>
      </c>
      <c r="K193" s="59" t="s">
        <v>217</v>
      </c>
      <c r="L193" s="59" t="s">
        <v>217</v>
      </c>
      <c r="M193" s="25">
        <v>0</v>
      </c>
      <c r="N193" s="59" t="s">
        <v>217</v>
      </c>
      <c r="O193" s="61"/>
    </row>
    <row r="194" spans="1:15" ht="39" x14ac:dyDescent="0.3">
      <c r="A194" s="73">
        <v>189</v>
      </c>
      <c r="B194" s="74" t="s">
        <v>1955</v>
      </c>
      <c r="C194" s="78">
        <v>43509</v>
      </c>
      <c r="D194" s="24">
        <v>8413039</v>
      </c>
      <c r="E194" s="25">
        <v>2394254</v>
      </c>
      <c r="F194" s="58" t="s">
        <v>1768</v>
      </c>
      <c r="G194" s="59" t="s">
        <v>217</v>
      </c>
      <c r="H194" s="59" t="s">
        <v>217</v>
      </c>
      <c r="I194" s="59" t="s">
        <v>217</v>
      </c>
      <c r="J194" s="60">
        <f t="shared" si="2"/>
        <v>1.0274953242154718E-3</v>
      </c>
      <c r="K194" s="59" t="s">
        <v>217</v>
      </c>
      <c r="L194" s="59" t="s">
        <v>217</v>
      </c>
      <c r="M194" s="25">
        <v>6018785</v>
      </c>
      <c r="N194" s="59" t="s">
        <v>217</v>
      </c>
      <c r="O194" s="61"/>
    </row>
    <row r="195" spans="1:15" ht="26" x14ac:dyDescent="0.3">
      <c r="A195" s="73">
        <v>190</v>
      </c>
      <c r="B195" s="74" t="s">
        <v>1956</v>
      </c>
      <c r="C195" s="76">
        <v>43497</v>
      </c>
      <c r="D195" s="24">
        <v>15828</v>
      </c>
      <c r="E195" s="25">
        <v>15828</v>
      </c>
      <c r="F195" s="58" t="s">
        <v>1768</v>
      </c>
      <c r="G195" s="59" t="s">
        <v>217</v>
      </c>
      <c r="H195" s="59" t="s">
        <v>217</v>
      </c>
      <c r="I195" s="59" t="s">
        <v>217</v>
      </c>
      <c r="J195" s="60">
        <f t="shared" si="2"/>
        <v>6.7925942659728197E-6</v>
      </c>
      <c r="K195" s="59" t="s">
        <v>217</v>
      </c>
      <c r="L195" s="59" t="s">
        <v>217</v>
      </c>
      <c r="M195" s="25">
        <v>0</v>
      </c>
      <c r="N195" s="59" t="s">
        <v>217</v>
      </c>
      <c r="O195" s="61"/>
    </row>
    <row r="196" spans="1:15" ht="26" x14ac:dyDescent="0.3">
      <c r="A196" s="73">
        <v>191</v>
      </c>
      <c r="B196" s="74" t="s">
        <v>1957</v>
      </c>
      <c r="C196" s="78">
        <v>43508</v>
      </c>
      <c r="D196" s="24">
        <v>549722</v>
      </c>
      <c r="E196" s="25">
        <v>549722</v>
      </c>
      <c r="F196" s="58" t="s">
        <v>1768</v>
      </c>
      <c r="G196" s="59" t="s">
        <v>217</v>
      </c>
      <c r="H196" s="59" t="s">
        <v>217</v>
      </c>
      <c r="I196" s="59" t="s">
        <v>217</v>
      </c>
      <c r="J196" s="60">
        <f t="shared" si="2"/>
        <v>2.3591347643916544E-4</v>
      </c>
      <c r="K196" s="59" t="s">
        <v>217</v>
      </c>
      <c r="L196" s="59" t="s">
        <v>217</v>
      </c>
      <c r="M196" s="25">
        <v>0</v>
      </c>
      <c r="N196" s="59" t="s">
        <v>217</v>
      </c>
      <c r="O196" s="61"/>
    </row>
    <row r="197" spans="1:15" ht="26" x14ac:dyDescent="0.3">
      <c r="A197" s="73">
        <v>192</v>
      </c>
      <c r="B197" s="74" t="s">
        <v>1958</v>
      </c>
      <c r="C197" s="78">
        <v>43502</v>
      </c>
      <c r="D197" s="24">
        <v>1507097</v>
      </c>
      <c r="E197" s="25">
        <v>1507097</v>
      </c>
      <c r="F197" s="58" t="s">
        <v>1768</v>
      </c>
      <c r="G197" s="59" t="s">
        <v>217</v>
      </c>
      <c r="H197" s="59" t="s">
        <v>217</v>
      </c>
      <c r="I197" s="59" t="s">
        <v>217</v>
      </c>
      <c r="J197" s="60">
        <f t="shared" si="2"/>
        <v>6.4677144556891833E-4</v>
      </c>
      <c r="K197" s="59" t="s">
        <v>217</v>
      </c>
      <c r="L197" s="59" t="s">
        <v>217</v>
      </c>
      <c r="M197" s="25">
        <v>0</v>
      </c>
      <c r="N197" s="59" t="s">
        <v>217</v>
      </c>
      <c r="O197" s="61"/>
    </row>
    <row r="198" spans="1:15" ht="26" x14ac:dyDescent="0.3">
      <c r="A198" s="73">
        <v>193</v>
      </c>
      <c r="B198" s="74" t="s">
        <v>1959</v>
      </c>
      <c r="C198" s="78">
        <v>43502</v>
      </c>
      <c r="D198" s="24">
        <v>763407</v>
      </c>
      <c r="E198" s="25">
        <v>763407</v>
      </c>
      <c r="F198" s="58" t="s">
        <v>1768</v>
      </c>
      <c r="G198" s="59" t="s">
        <v>217</v>
      </c>
      <c r="H198" s="59" t="s">
        <v>217</v>
      </c>
      <c r="I198" s="59" t="s">
        <v>217</v>
      </c>
      <c r="J198" s="60">
        <f t="shared" ref="J198:J261" si="3">E198/$E$314</f>
        <v>3.2761650308336574E-4</v>
      </c>
      <c r="K198" s="59" t="s">
        <v>217</v>
      </c>
      <c r="L198" s="59" t="s">
        <v>217</v>
      </c>
      <c r="M198" s="25">
        <v>0</v>
      </c>
      <c r="N198" s="59" t="s">
        <v>217</v>
      </c>
      <c r="O198" s="61"/>
    </row>
    <row r="199" spans="1:15" ht="26" x14ac:dyDescent="0.3">
      <c r="A199" s="73">
        <v>194</v>
      </c>
      <c r="B199" s="74" t="s">
        <v>1960</v>
      </c>
      <c r="C199" s="77">
        <v>43505</v>
      </c>
      <c r="D199" s="24">
        <v>192202</v>
      </c>
      <c r="E199" s="25">
        <v>192202</v>
      </c>
      <c r="F199" s="58" t="s">
        <v>1768</v>
      </c>
      <c r="G199" s="59" t="s">
        <v>217</v>
      </c>
      <c r="H199" s="59" t="s">
        <v>217</v>
      </c>
      <c r="I199" s="59" t="s">
        <v>217</v>
      </c>
      <c r="J199" s="60">
        <f t="shared" si="3"/>
        <v>8.2483586246430879E-5</v>
      </c>
      <c r="K199" s="59" t="s">
        <v>217</v>
      </c>
      <c r="L199" s="59" t="s">
        <v>217</v>
      </c>
      <c r="M199" s="25">
        <v>0</v>
      </c>
      <c r="N199" s="59" t="s">
        <v>217</v>
      </c>
      <c r="O199" s="61"/>
    </row>
    <row r="200" spans="1:15" ht="26" x14ac:dyDescent="0.3">
      <c r="A200" s="73">
        <v>195</v>
      </c>
      <c r="B200" s="74" t="s">
        <v>1961</v>
      </c>
      <c r="C200" s="78">
        <v>43509</v>
      </c>
      <c r="D200" s="24">
        <v>997474</v>
      </c>
      <c r="E200" s="25">
        <v>997474</v>
      </c>
      <c r="F200" s="58" t="s">
        <v>1768</v>
      </c>
      <c r="G200" s="59" t="s">
        <v>217</v>
      </c>
      <c r="H200" s="59" t="s">
        <v>217</v>
      </c>
      <c r="I200" s="59" t="s">
        <v>217</v>
      </c>
      <c r="J200" s="60">
        <f t="shared" si="3"/>
        <v>4.2806647541426411E-4</v>
      </c>
      <c r="K200" s="59" t="s">
        <v>217</v>
      </c>
      <c r="L200" s="59" t="s">
        <v>217</v>
      </c>
      <c r="M200" s="25">
        <v>0</v>
      </c>
      <c r="N200" s="59" t="s">
        <v>217</v>
      </c>
      <c r="O200" s="61"/>
    </row>
    <row r="201" spans="1:15" ht="26" x14ac:dyDescent="0.3">
      <c r="A201" s="73">
        <v>196</v>
      </c>
      <c r="B201" s="74" t="s">
        <v>1962</v>
      </c>
      <c r="C201" s="78">
        <v>43498</v>
      </c>
      <c r="D201" s="24">
        <v>1866398</v>
      </c>
      <c r="E201" s="25">
        <v>1866398</v>
      </c>
      <c r="F201" s="58" t="s">
        <v>1768</v>
      </c>
      <c r="G201" s="59" t="s">
        <v>217</v>
      </c>
      <c r="H201" s="59" t="s">
        <v>217</v>
      </c>
      <c r="I201" s="59" t="s">
        <v>217</v>
      </c>
      <c r="J201" s="60">
        <f t="shared" si="3"/>
        <v>8.0096565281925314E-4</v>
      </c>
      <c r="K201" s="59" t="s">
        <v>217</v>
      </c>
      <c r="L201" s="59" t="s">
        <v>217</v>
      </c>
      <c r="M201" s="25">
        <v>0</v>
      </c>
      <c r="N201" s="59" t="s">
        <v>217</v>
      </c>
      <c r="O201" s="61"/>
    </row>
    <row r="202" spans="1:15" ht="26" x14ac:dyDescent="0.3">
      <c r="A202" s="73">
        <v>197</v>
      </c>
      <c r="B202" s="74" t="s">
        <v>1962</v>
      </c>
      <c r="C202" s="78">
        <v>43498</v>
      </c>
      <c r="D202" s="24">
        <v>290376</v>
      </c>
      <c r="E202" s="25">
        <v>290376</v>
      </c>
      <c r="F202" s="58" t="s">
        <v>1768</v>
      </c>
      <c r="G202" s="59" t="s">
        <v>217</v>
      </c>
      <c r="H202" s="59" t="s">
        <v>217</v>
      </c>
      <c r="I202" s="59" t="s">
        <v>217</v>
      </c>
      <c r="J202" s="60">
        <f t="shared" si="3"/>
        <v>1.2461500837605027E-4</v>
      </c>
      <c r="K202" s="59" t="s">
        <v>217</v>
      </c>
      <c r="L202" s="59" t="s">
        <v>217</v>
      </c>
      <c r="M202" s="25">
        <v>0</v>
      </c>
      <c r="N202" s="59" t="s">
        <v>217</v>
      </c>
      <c r="O202" s="61"/>
    </row>
    <row r="203" spans="1:15" ht="26" x14ac:dyDescent="0.3">
      <c r="A203" s="73">
        <v>198</v>
      </c>
      <c r="B203" s="74" t="s">
        <v>1963</v>
      </c>
      <c r="C203" s="78">
        <v>43503</v>
      </c>
      <c r="D203" s="24">
        <v>2204161</v>
      </c>
      <c r="E203" s="25">
        <v>2204161</v>
      </c>
      <c r="F203" s="58" t="s">
        <v>1768</v>
      </c>
      <c r="G203" s="59" t="s">
        <v>217</v>
      </c>
      <c r="H203" s="59" t="s">
        <v>217</v>
      </c>
      <c r="I203" s="59" t="s">
        <v>217</v>
      </c>
      <c r="J203" s="60">
        <f t="shared" si="3"/>
        <v>9.4591681639379056E-4</v>
      </c>
      <c r="K203" s="59" t="s">
        <v>217</v>
      </c>
      <c r="L203" s="59" t="s">
        <v>217</v>
      </c>
      <c r="M203" s="25">
        <v>0</v>
      </c>
      <c r="N203" s="59" t="s">
        <v>217</v>
      </c>
      <c r="O203" s="61"/>
    </row>
    <row r="204" spans="1:15" ht="26" x14ac:dyDescent="0.3">
      <c r="A204" s="73">
        <v>199</v>
      </c>
      <c r="B204" s="74" t="s">
        <v>1964</v>
      </c>
      <c r="C204" s="78">
        <v>43507</v>
      </c>
      <c r="D204" s="24">
        <v>208113.28</v>
      </c>
      <c r="E204" s="25">
        <v>161851</v>
      </c>
      <c r="F204" s="58" t="s">
        <v>1768</v>
      </c>
      <c r="G204" s="59" t="s">
        <v>217</v>
      </c>
      <c r="H204" s="59" t="s">
        <v>217</v>
      </c>
      <c r="I204" s="59" t="s">
        <v>217</v>
      </c>
      <c r="J204" s="60">
        <f t="shared" si="3"/>
        <v>6.9458439129515219E-5</v>
      </c>
      <c r="K204" s="59" t="s">
        <v>217</v>
      </c>
      <c r="L204" s="59" t="s">
        <v>217</v>
      </c>
      <c r="M204" s="25">
        <v>46262.28</v>
      </c>
      <c r="N204" s="59" t="s">
        <v>217</v>
      </c>
      <c r="O204" s="61"/>
    </row>
    <row r="205" spans="1:15" ht="26" x14ac:dyDescent="0.3">
      <c r="A205" s="73">
        <v>200</v>
      </c>
      <c r="B205" s="74" t="s">
        <v>1965</v>
      </c>
      <c r="C205" s="78">
        <v>43509</v>
      </c>
      <c r="D205" s="24">
        <v>2013523</v>
      </c>
      <c r="E205" s="25">
        <v>2013523</v>
      </c>
      <c r="F205" s="58" t="s">
        <v>1768</v>
      </c>
      <c r="G205" s="59" t="s">
        <v>217</v>
      </c>
      <c r="H205" s="59" t="s">
        <v>217</v>
      </c>
      <c r="I205" s="59" t="s">
        <v>217</v>
      </c>
      <c r="J205" s="60">
        <f t="shared" si="3"/>
        <v>8.6410442154437642E-4</v>
      </c>
      <c r="K205" s="59" t="s">
        <v>217</v>
      </c>
      <c r="L205" s="59" t="s">
        <v>217</v>
      </c>
      <c r="M205" s="25">
        <v>0</v>
      </c>
      <c r="N205" s="59" t="s">
        <v>217</v>
      </c>
      <c r="O205" s="61"/>
    </row>
    <row r="206" spans="1:15" ht="26" x14ac:dyDescent="0.3">
      <c r="A206" s="73">
        <v>201</v>
      </c>
      <c r="B206" s="74" t="s">
        <v>1966</v>
      </c>
      <c r="C206" s="78">
        <v>43509</v>
      </c>
      <c r="D206" s="24">
        <v>4629047</v>
      </c>
      <c r="E206" s="25">
        <v>4629047</v>
      </c>
      <c r="F206" s="58" t="s">
        <v>1768</v>
      </c>
      <c r="G206" s="59" t="s">
        <v>217</v>
      </c>
      <c r="H206" s="59" t="s">
        <v>217</v>
      </c>
      <c r="I206" s="59" t="s">
        <v>217</v>
      </c>
      <c r="J206" s="60">
        <f t="shared" si="3"/>
        <v>1.9865578790193763E-3</v>
      </c>
      <c r="K206" s="59" t="s">
        <v>217</v>
      </c>
      <c r="L206" s="59" t="s">
        <v>217</v>
      </c>
      <c r="M206" s="25">
        <v>0</v>
      </c>
      <c r="N206" s="59" t="s">
        <v>217</v>
      </c>
      <c r="O206" s="61"/>
    </row>
    <row r="207" spans="1:15" ht="26" x14ac:dyDescent="0.3">
      <c r="A207" s="73">
        <v>202</v>
      </c>
      <c r="B207" s="74" t="s">
        <v>1967</v>
      </c>
      <c r="C207" s="78">
        <v>43502</v>
      </c>
      <c r="D207" s="24">
        <v>2103297</v>
      </c>
      <c r="E207" s="25">
        <v>2103297</v>
      </c>
      <c r="F207" s="58" t="s">
        <v>1768</v>
      </c>
      <c r="G207" s="59" t="s">
        <v>217</v>
      </c>
      <c r="H207" s="59" t="s">
        <v>217</v>
      </c>
      <c r="I207" s="59" t="s">
        <v>217</v>
      </c>
      <c r="J207" s="60">
        <f t="shared" si="3"/>
        <v>9.0263097939334309E-4</v>
      </c>
      <c r="K207" s="59" t="s">
        <v>217</v>
      </c>
      <c r="L207" s="59" t="s">
        <v>217</v>
      </c>
      <c r="M207" s="25">
        <v>0</v>
      </c>
      <c r="N207" s="59" t="s">
        <v>217</v>
      </c>
      <c r="O207" s="61"/>
    </row>
    <row r="208" spans="1:15" ht="26" x14ac:dyDescent="0.3">
      <c r="A208" s="73">
        <v>203</v>
      </c>
      <c r="B208" s="74" t="s">
        <v>1968</v>
      </c>
      <c r="C208" s="77">
        <v>43505</v>
      </c>
      <c r="D208" s="24">
        <v>447000</v>
      </c>
      <c r="E208" s="25">
        <v>439500</v>
      </c>
      <c r="F208" s="58" t="s">
        <v>1768</v>
      </c>
      <c r="G208" s="59" t="s">
        <v>217</v>
      </c>
      <c r="H208" s="59" t="s">
        <v>217</v>
      </c>
      <c r="I208" s="59" t="s">
        <v>217</v>
      </c>
      <c r="J208" s="60">
        <f t="shared" si="3"/>
        <v>1.8861164896986698E-4</v>
      </c>
      <c r="K208" s="59" t="s">
        <v>217</v>
      </c>
      <c r="L208" s="59" t="s">
        <v>217</v>
      </c>
      <c r="M208" s="25">
        <v>7500</v>
      </c>
      <c r="N208" s="59" t="s">
        <v>217</v>
      </c>
      <c r="O208" s="61"/>
    </row>
    <row r="209" spans="1:15" ht="26" x14ac:dyDescent="0.3">
      <c r="A209" s="73">
        <v>204</v>
      </c>
      <c r="B209" s="74" t="s">
        <v>1969</v>
      </c>
      <c r="C209" s="78">
        <v>43503</v>
      </c>
      <c r="D209" s="24">
        <v>518100</v>
      </c>
      <c r="E209" s="25">
        <v>509025</v>
      </c>
      <c r="F209" s="58" t="s">
        <v>1768</v>
      </c>
      <c r="G209" s="59" t="s">
        <v>217</v>
      </c>
      <c r="H209" s="59" t="s">
        <v>217</v>
      </c>
      <c r="I209" s="59" t="s">
        <v>217</v>
      </c>
      <c r="J209" s="60">
        <f t="shared" si="3"/>
        <v>2.1844833814991247E-4</v>
      </c>
      <c r="K209" s="59" t="s">
        <v>217</v>
      </c>
      <c r="L209" s="59" t="s">
        <v>217</v>
      </c>
      <c r="M209" s="25">
        <v>9075</v>
      </c>
      <c r="N209" s="59" t="s">
        <v>217</v>
      </c>
      <c r="O209" s="61"/>
    </row>
    <row r="210" spans="1:15" ht="26" x14ac:dyDescent="0.3">
      <c r="A210" s="73">
        <v>205</v>
      </c>
      <c r="B210" s="74" t="s">
        <v>1970</v>
      </c>
      <c r="C210" s="77">
        <v>43505</v>
      </c>
      <c r="D210" s="24">
        <v>447000</v>
      </c>
      <c r="E210" s="25">
        <v>439500</v>
      </c>
      <c r="F210" s="58" t="s">
        <v>1768</v>
      </c>
      <c r="G210" s="59" t="s">
        <v>217</v>
      </c>
      <c r="H210" s="59" t="s">
        <v>217</v>
      </c>
      <c r="I210" s="59" t="s">
        <v>217</v>
      </c>
      <c r="J210" s="60">
        <f t="shared" si="3"/>
        <v>1.8861164896986698E-4</v>
      </c>
      <c r="K210" s="59" t="s">
        <v>217</v>
      </c>
      <c r="L210" s="59" t="s">
        <v>217</v>
      </c>
      <c r="M210" s="25">
        <v>7500</v>
      </c>
      <c r="N210" s="59" t="s">
        <v>217</v>
      </c>
      <c r="O210" s="61"/>
    </row>
    <row r="211" spans="1:15" ht="26" x14ac:dyDescent="0.3">
      <c r="A211" s="73">
        <v>206</v>
      </c>
      <c r="B211" s="74" t="s">
        <v>1971</v>
      </c>
      <c r="C211" s="78">
        <v>43507</v>
      </c>
      <c r="D211" s="24">
        <v>576053</v>
      </c>
      <c r="E211" s="25">
        <v>576053</v>
      </c>
      <c r="F211" s="58" t="s">
        <v>1768</v>
      </c>
      <c r="G211" s="59" t="s">
        <v>217</v>
      </c>
      <c r="H211" s="59" t="s">
        <v>217</v>
      </c>
      <c r="I211" s="59" t="s">
        <v>217</v>
      </c>
      <c r="J211" s="60">
        <f t="shared" si="3"/>
        <v>2.4721343850748302E-4</v>
      </c>
      <c r="K211" s="59" t="s">
        <v>217</v>
      </c>
      <c r="L211" s="59" t="s">
        <v>217</v>
      </c>
      <c r="M211" s="25">
        <v>0</v>
      </c>
      <c r="N211" s="59" t="s">
        <v>217</v>
      </c>
      <c r="O211" s="61"/>
    </row>
    <row r="212" spans="1:15" ht="26" x14ac:dyDescent="0.3">
      <c r="A212" s="73">
        <v>207</v>
      </c>
      <c r="B212" s="74" t="s">
        <v>1972</v>
      </c>
      <c r="C212" s="78">
        <v>43507</v>
      </c>
      <c r="D212" s="24">
        <v>2036270</v>
      </c>
      <c r="E212" s="25">
        <v>480526.65</v>
      </c>
      <c r="F212" s="58" t="s">
        <v>1768</v>
      </c>
      <c r="G212" s="59" t="s">
        <v>217</v>
      </c>
      <c r="H212" s="59" t="s">
        <v>217</v>
      </c>
      <c r="I212" s="59" t="s">
        <v>217</v>
      </c>
      <c r="J212" s="60">
        <f t="shared" si="3"/>
        <v>2.0621825672461009E-4</v>
      </c>
      <c r="K212" s="59" t="s">
        <v>217</v>
      </c>
      <c r="L212" s="59" t="s">
        <v>217</v>
      </c>
      <c r="M212" s="25">
        <v>1555743.35</v>
      </c>
      <c r="N212" s="59" t="s">
        <v>217</v>
      </c>
      <c r="O212" s="61"/>
    </row>
    <row r="213" spans="1:15" ht="26" x14ac:dyDescent="0.3">
      <c r="A213" s="73">
        <v>208</v>
      </c>
      <c r="B213" s="74" t="s">
        <v>1973</v>
      </c>
      <c r="C213" s="78">
        <v>43501</v>
      </c>
      <c r="D213" s="24">
        <v>7101176</v>
      </c>
      <c r="E213" s="25">
        <v>4728866</v>
      </c>
      <c r="F213" s="58" t="s">
        <v>1768</v>
      </c>
      <c r="G213" s="59" t="s">
        <v>217</v>
      </c>
      <c r="H213" s="59" t="s">
        <v>217</v>
      </c>
      <c r="I213" s="59" t="s">
        <v>217</v>
      </c>
      <c r="J213" s="60">
        <f t="shared" si="3"/>
        <v>2.0293952537372901E-3</v>
      </c>
      <c r="K213" s="59" t="s">
        <v>217</v>
      </c>
      <c r="L213" s="59" t="s">
        <v>217</v>
      </c>
      <c r="M213" s="25">
        <v>2372310</v>
      </c>
      <c r="N213" s="59" t="s">
        <v>217</v>
      </c>
      <c r="O213" s="61"/>
    </row>
    <row r="214" spans="1:15" ht="26" x14ac:dyDescent="0.3">
      <c r="A214" s="73">
        <v>209</v>
      </c>
      <c r="B214" s="74" t="s">
        <v>1974</v>
      </c>
      <c r="C214" s="78">
        <v>43507</v>
      </c>
      <c r="D214" s="24">
        <v>587903</v>
      </c>
      <c r="E214" s="25">
        <v>587903</v>
      </c>
      <c r="F214" s="58" t="s">
        <v>1768</v>
      </c>
      <c r="G214" s="59" t="s">
        <v>217</v>
      </c>
      <c r="H214" s="59" t="s">
        <v>217</v>
      </c>
      <c r="I214" s="59" t="s">
        <v>217</v>
      </c>
      <c r="J214" s="60">
        <f t="shared" si="3"/>
        <v>2.5229887204626097E-4</v>
      </c>
      <c r="K214" s="59" t="s">
        <v>217</v>
      </c>
      <c r="L214" s="59" t="s">
        <v>217</v>
      </c>
      <c r="M214" s="25">
        <v>0</v>
      </c>
      <c r="N214" s="59" t="s">
        <v>217</v>
      </c>
      <c r="O214" s="61"/>
    </row>
    <row r="215" spans="1:15" ht="26" x14ac:dyDescent="0.3">
      <c r="A215" s="73">
        <v>210</v>
      </c>
      <c r="B215" s="74" t="s">
        <v>1975</v>
      </c>
      <c r="C215" s="78">
        <v>43503</v>
      </c>
      <c r="D215" s="24">
        <v>10958173</v>
      </c>
      <c r="E215" s="25">
        <v>4545179.0199999996</v>
      </c>
      <c r="F215" s="58" t="s">
        <v>1768</v>
      </c>
      <c r="G215" s="59" t="s">
        <v>217</v>
      </c>
      <c r="H215" s="59" t="s">
        <v>217</v>
      </c>
      <c r="I215" s="59" t="s">
        <v>217</v>
      </c>
      <c r="J215" s="60">
        <f t="shared" si="3"/>
        <v>1.950565892663126E-3</v>
      </c>
      <c r="K215" s="59" t="s">
        <v>217</v>
      </c>
      <c r="L215" s="59" t="s">
        <v>217</v>
      </c>
      <c r="M215" s="25">
        <v>6412993.9800000004</v>
      </c>
      <c r="N215" s="59" t="s">
        <v>217</v>
      </c>
      <c r="O215" s="61"/>
    </row>
    <row r="216" spans="1:15" ht="26" x14ac:dyDescent="0.3">
      <c r="A216" s="73">
        <v>211</v>
      </c>
      <c r="B216" s="74" t="s">
        <v>1976</v>
      </c>
      <c r="C216" s="78">
        <v>43508</v>
      </c>
      <c r="D216" s="24">
        <v>713864</v>
      </c>
      <c r="E216" s="25">
        <v>629822</v>
      </c>
      <c r="F216" s="58" t="s">
        <v>1768</v>
      </c>
      <c r="G216" s="59" t="s">
        <v>217</v>
      </c>
      <c r="H216" s="59" t="s">
        <v>217</v>
      </c>
      <c r="I216" s="59" t="s">
        <v>217</v>
      </c>
      <c r="J216" s="60">
        <f t="shared" si="3"/>
        <v>2.7028843225824698E-4</v>
      </c>
      <c r="K216" s="59" t="s">
        <v>217</v>
      </c>
      <c r="L216" s="59" t="s">
        <v>217</v>
      </c>
      <c r="M216" s="25">
        <v>84042</v>
      </c>
      <c r="N216" s="59" t="s">
        <v>217</v>
      </c>
      <c r="O216" s="61"/>
    </row>
    <row r="217" spans="1:15" ht="26" x14ac:dyDescent="0.3">
      <c r="A217" s="73">
        <v>212</v>
      </c>
      <c r="B217" s="74" t="s">
        <v>1977</v>
      </c>
      <c r="C217" s="78">
        <v>43503</v>
      </c>
      <c r="D217" s="24">
        <v>1037196</v>
      </c>
      <c r="E217" s="25">
        <v>1022196</v>
      </c>
      <c r="F217" s="58" t="s">
        <v>1768</v>
      </c>
      <c r="G217" s="59" t="s">
        <v>217</v>
      </c>
      <c r="H217" s="59" t="s">
        <v>217</v>
      </c>
      <c r="I217" s="59" t="s">
        <v>217</v>
      </c>
      <c r="J217" s="60">
        <f t="shared" si="3"/>
        <v>4.3867593431263287E-4</v>
      </c>
      <c r="K217" s="59" t="s">
        <v>217</v>
      </c>
      <c r="L217" s="59" t="s">
        <v>217</v>
      </c>
      <c r="M217" s="25">
        <v>15000</v>
      </c>
      <c r="N217" s="59" t="s">
        <v>217</v>
      </c>
      <c r="O217" s="61"/>
    </row>
    <row r="218" spans="1:15" ht="26" x14ac:dyDescent="0.3">
      <c r="A218" s="73">
        <v>213</v>
      </c>
      <c r="B218" s="74" t="s">
        <v>1978</v>
      </c>
      <c r="C218" s="78">
        <v>43509</v>
      </c>
      <c r="D218" s="24">
        <v>831600</v>
      </c>
      <c r="E218" s="25">
        <v>791600</v>
      </c>
      <c r="F218" s="58" t="s">
        <v>1768</v>
      </c>
      <c r="G218" s="59" t="s">
        <v>217</v>
      </c>
      <c r="H218" s="59" t="s">
        <v>217</v>
      </c>
      <c r="I218" s="59" t="s">
        <v>217</v>
      </c>
      <c r="J218" s="60">
        <f t="shared" si="3"/>
        <v>3.3971554340056129E-4</v>
      </c>
      <c r="K218" s="59" t="s">
        <v>217</v>
      </c>
      <c r="L218" s="59" t="s">
        <v>217</v>
      </c>
      <c r="M218" s="25">
        <v>40000</v>
      </c>
      <c r="N218" s="59" t="s">
        <v>217</v>
      </c>
      <c r="O218" s="61"/>
    </row>
    <row r="219" spans="1:15" ht="26" x14ac:dyDescent="0.3">
      <c r="A219" s="73">
        <v>214</v>
      </c>
      <c r="B219" s="74" t="s">
        <v>1979</v>
      </c>
      <c r="C219" s="78">
        <v>43507</v>
      </c>
      <c r="D219" s="24">
        <v>2393546</v>
      </c>
      <c r="E219" s="25">
        <v>1031231</v>
      </c>
      <c r="F219" s="58" t="s">
        <v>1768</v>
      </c>
      <c r="G219" s="59" t="s">
        <v>217</v>
      </c>
      <c r="H219" s="59" t="s">
        <v>217</v>
      </c>
      <c r="I219" s="59" t="s">
        <v>217</v>
      </c>
      <c r="J219" s="60">
        <f t="shared" si="3"/>
        <v>4.4255330916688257E-4</v>
      </c>
      <c r="K219" s="59" t="s">
        <v>217</v>
      </c>
      <c r="L219" s="59" t="s">
        <v>217</v>
      </c>
      <c r="M219" s="25">
        <v>1362315</v>
      </c>
      <c r="N219" s="59" t="s">
        <v>217</v>
      </c>
      <c r="O219" s="61"/>
    </row>
    <row r="220" spans="1:15" ht="26" x14ac:dyDescent="0.3">
      <c r="A220" s="73">
        <v>215</v>
      </c>
      <c r="B220" s="74" t="s">
        <v>1980</v>
      </c>
      <c r="C220" s="78">
        <v>43508</v>
      </c>
      <c r="D220" s="24">
        <v>167334</v>
      </c>
      <c r="E220" s="25">
        <v>167334</v>
      </c>
      <c r="F220" s="58" t="s">
        <v>1768</v>
      </c>
      <c r="G220" s="59" t="s">
        <v>217</v>
      </c>
      <c r="H220" s="59" t="s">
        <v>217</v>
      </c>
      <c r="I220" s="59" t="s">
        <v>217</v>
      </c>
      <c r="J220" s="60">
        <f t="shared" si="3"/>
        <v>7.1811471373660341E-5</v>
      </c>
      <c r="K220" s="59" t="s">
        <v>217</v>
      </c>
      <c r="L220" s="59" t="s">
        <v>217</v>
      </c>
      <c r="M220" s="25">
        <v>0</v>
      </c>
      <c r="N220" s="59" t="s">
        <v>217</v>
      </c>
      <c r="O220" s="61"/>
    </row>
    <row r="221" spans="1:15" ht="26" x14ac:dyDescent="0.3">
      <c r="A221" s="73">
        <v>216</v>
      </c>
      <c r="B221" s="74" t="s">
        <v>1981</v>
      </c>
      <c r="C221" s="78">
        <v>43508</v>
      </c>
      <c r="D221" s="24">
        <v>229913</v>
      </c>
      <c r="E221" s="25">
        <v>110535</v>
      </c>
      <c r="F221" s="58" t="s">
        <v>1768</v>
      </c>
      <c r="G221" s="59" t="s">
        <v>217</v>
      </c>
      <c r="H221" s="59" t="s">
        <v>217</v>
      </c>
      <c r="I221" s="59" t="s">
        <v>217</v>
      </c>
      <c r="J221" s="60">
        <f t="shared" si="3"/>
        <v>4.7436151578803746E-5</v>
      </c>
      <c r="K221" s="59" t="s">
        <v>217</v>
      </c>
      <c r="L221" s="59" t="s">
        <v>217</v>
      </c>
      <c r="M221" s="25">
        <v>119378</v>
      </c>
      <c r="N221" s="59" t="s">
        <v>217</v>
      </c>
      <c r="O221" s="61"/>
    </row>
    <row r="222" spans="1:15" ht="26" x14ac:dyDescent="0.3">
      <c r="A222" s="73">
        <v>217</v>
      </c>
      <c r="B222" s="74" t="s">
        <v>1982</v>
      </c>
      <c r="C222" s="78">
        <v>43503</v>
      </c>
      <c r="D222" s="24">
        <v>390084</v>
      </c>
      <c r="E222" s="25">
        <v>390084</v>
      </c>
      <c r="F222" s="58" t="s">
        <v>1768</v>
      </c>
      <c r="G222" s="59" t="s">
        <v>217</v>
      </c>
      <c r="H222" s="59" t="s">
        <v>217</v>
      </c>
      <c r="I222" s="59" t="s">
        <v>217</v>
      </c>
      <c r="J222" s="60">
        <f t="shared" si="3"/>
        <v>1.6740474738739837E-4</v>
      </c>
      <c r="K222" s="59" t="s">
        <v>217</v>
      </c>
      <c r="L222" s="59" t="s">
        <v>217</v>
      </c>
      <c r="M222" s="25">
        <v>0</v>
      </c>
      <c r="N222" s="59" t="s">
        <v>217</v>
      </c>
      <c r="O222" s="61"/>
    </row>
    <row r="223" spans="1:15" ht="26" x14ac:dyDescent="0.3">
      <c r="A223" s="73">
        <v>218</v>
      </c>
      <c r="B223" s="74" t="s">
        <v>1983</v>
      </c>
      <c r="C223" s="78">
        <v>43501</v>
      </c>
      <c r="D223" s="24">
        <v>577399</v>
      </c>
      <c r="E223" s="25">
        <v>577399</v>
      </c>
      <c r="F223" s="58" t="s">
        <v>1768</v>
      </c>
      <c r="G223" s="59" t="s">
        <v>217</v>
      </c>
      <c r="H223" s="59" t="s">
        <v>217</v>
      </c>
      <c r="I223" s="59" t="s">
        <v>217</v>
      </c>
      <c r="J223" s="60">
        <f t="shared" si="3"/>
        <v>2.4779107509340662E-4</v>
      </c>
      <c r="K223" s="59" t="s">
        <v>217</v>
      </c>
      <c r="L223" s="59" t="s">
        <v>217</v>
      </c>
      <c r="M223" s="25">
        <v>0</v>
      </c>
      <c r="N223" s="59" t="s">
        <v>217</v>
      </c>
      <c r="O223" s="61"/>
    </row>
    <row r="224" spans="1:15" ht="26" x14ac:dyDescent="0.3">
      <c r="A224" s="73">
        <v>219</v>
      </c>
      <c r="B224" s="74" t="s">
        <v>1984</v>
      </c>
      <c r="C224" s="78">
        <v>43501</v>
      </c>
      <c r="D224" s="24">
        <v>4976873</v>
      </c>
      <c r="E224" s="25">
        <v>4728030</v>
      </c>
      <c r="F224" s="58" t="s">
        <v>1768</v>
      </c>
      <c r="G224" s="59" t="s">
        <v>217</v>
      </c>
      <c r="H224" s="59" t="s">
        <v>217</v>
      </c>
      <c r="I224" s="59" t="s">
        <v>217</v>
      </c>
      <c r="J224" s="60">
        <f t="shared" si="3"/>
        <v>2.0290364839112632E-3</v>
      </c>
      <c r="K224" s="59" t="s">
        <v>217</v>
      </c>
      <c r="L224" s="59" t="s">
        <v>217</v>
      </c>
      <c r="M224" s="25">
        <v>248843</v>
      </c>
      <c r="N224" s="59" t="s">
        <v>217</v>
      </c>
      <c r="O224" s="61"/>
    </row>
    <row r="225" spans="1:15" ht="26" x14ac:dyDescent="0.3">
      <c r="A225" s="73">
        <v>220</v>
      </c>
      <c r="B225" s="74" t="s">
        <v>1985</v>
      </c>
      <c r="C225" s="77">
        <v>43505</v>
      </c>
      <c r="D225" s="24">
        <v>2648000</v>
      </c>
      <c r="E225" s="25">
        <v>1077897</v>
      </c>
      <c r="F225" s="58" t="s">
        <v>1768</v>
      </c>
      <c r="G225" s="59" t="s">
        <v>217</v>
      </c>
      <c r="H225" s="59" t="s">
        <v>217</v>
      </c>
      <c r="I225" s="59" t="s">
        <v>217</v>
      </c>
      <c r="J225" s="60">
        <f t="shared" si="3"/>
        <v>4.62580046847947E-4</v>
      </c>
      <c r="K225" s="59" t="s">
        <v>217</v>
      </c>
      <c r="L225" s="59" t="s">
        <v>217</v>
      </c>
      <c r="M225" s="25">
        <v>1570103</v>
      </c>
      <c r="N225" s="59" t="s">
        <v>217</v>
      </c>
      <c r="O225" s="61"/>
    </row>
    <row r="226" spans="1:15" ht="26" x14ac:dyDescent="0.3">
      <c r="A226" s="73">
        <v>221</v>
      </c>
      <c r="B226" s="74" t="s">
        <v>1986</v>
      </c>
      <c r="C226" s="77">
        <v>43505</v>
      </c>
      <c r="D226" s="24">
        <v>392919</v>
      </c>
      <c r="E226" s="25">
        <v>392919</v>
      </c>
      <c r="F226" s="58" t="s">
        <v>1768</v>
      </c>
      <c r="G226" s="59" t="s">
        <v>217</v>
      </c>
      <c r="H226" s="59" t="s">
        <v>217</v>
      </c>
      <c r="I226" s="59" t="s">
        <v>217</v>
      </c>
      <c r="J226" s="60">
        <f t="shared" si="3"/>
        <v>1.6862138908211869E-4</v>
      </c>
      <c r="K226" s="59" t="s">
        <v>217</v>
      </c>
      <c r="L226" s="59" t="s">
        <v>217</v>
      </c>
      <c r="M226" s="25">
        <v>0</v>
      </c>
      <c r="N226" s="59" t="s">
        <v>217</v>
      </c>
      <c r="O226" s="61"/>
    </row>
    <row r="227" spans="1:15" ht="26" x14ac:dyDescent="0.3">
      <c r="A227" s="73">
        <v>222</v>
      </c>
      <c r="B227" s="74" t="s">
        <v>1987</v>
      </c>
      <c r="C227" s="78">
        <v>43498</v>
      </c>
      <c r="D227" s="24">
        <v>96957</v>
      </c>
      <c r="E227" s="25">
        <v>96957</v>
      </c>
      <c r="F227" s="58" t="s">
        <v>1768</v>
      </c>
      <c r="G227" s="59" t="s">
        <v>217</v>
      </c>
      <c r="H227" s="59" t="s">
        <v>217</v>
      </c>
      <c r="I227" s="59" t="s">
        <v>217</v>
      </c>
      <c r="J227" s="60">
        <f t="shared" si="3"/>
        <v>4.1609145959434339E-5</v>
      </c>
      <c r="K227" s="59" t="s">
        <v>217</v>
      </c>
      <c r="L227" s="59" t="s">
        <v>217</v>
      </c>
      <c r="M227" s="25">
        <v>0</v>
      </c>
      <c r="N227" s="59" t="s">
        <v>217</v>
      </c>
      <c r="O227" s="61"/>
    </row>
    <row r="228" spans="1:15" ht="26" x14ac:dyDescent="0.3">
      <c r="A228" s="73">
        <v>223</v>
      </c>
      <c r="B228" s="74" t="s">
        <v>1988</v>
      </c>
      <c r="C228" s="78">
        <v>43501</v>
      </c>
      <c r="D228" s="24">
        <v>184878</v>
      </c>
      <c r="E228" s="24">
        <v>184878</v>
      </c>
      <c r="F228" s="58" t="s">
        <v>1768</v>
      </c>
      <c r="G228" s="59" t="s">
        <v>217</v>
      </c>
      <c r="H228" s="59" t="s">
        <v>217</v>
      </c>
      <c r="I228" s="59" t="s">
        <v>217</v>
      </c>
      <c r="J228" s="60">
        <f t="shared" si="3"/>
        <v>7.9340487914109366E-5</v>
      </c>
      <c r="K228" s="59" t="s">
        <v>217</v>
      </c>
      <c r="L228" s="59" t="s">
        <v>217</v>
      </c>
      <c r="M228" s="25">
        <v>0</v>
      </c>
      <c r="N228" s="59" t="s">
        <v>217</v>
      </c>
      <c r="O228" s="61"/>
    </row>
    <row r="229" spans="1:15" ht="26" x14ac:dyDescent="0.3">
      <c r="A229" s="73">
        <v>224</v>
      </c>
      <c r="B229" s="74" t="s">
        <v>1989</v>
      </c>
      <c r="C229" s="77">
        <v>43495</v>
      </c>
      <c r="D229" s="24">
        <v>2336787</v>
      </c>
      <c r="E229" s="25">
        <v>2336787</v>
      </c>
      <c r="F229" s="58" t="s">
        <v>1768</v>
      </c>
      <c r="G229" s="59" t="s">
        <v>217</v>
      </c>
      <c r="H229" s="59" t="s">
        <v>217</v>
      </c>
      <c r="I229" s="59" t="s">
        <v>217</v>
      </c>
      <c r="J229" s="60">
        <f t="shared" si="3"/>
        <v>1.0028333318802013E-3</v>
      </c>
      <c r="K229" s="59" t="s">
        <v>217</v>
      </c>
      <c r="L229" s="59" t="s">
        <v>217</v>
      </c>
      <c r="M229" s="25">
        <v>0</v>
      </c>
      <c r="N229" s="59" t="s">
        <v>217</v>
      </c>
      <c r="O229" s="61"/>
    </row>
    <row r="230" spans="1:15" ht="26" x14ac:dyDescent="0.3">
      <c r="A230" s="73">
        <v>225</v>
      </c>
      <c r="B230" s="74" t="s">
        <v>1990</v>
      </c>
      <c r="C230" s="77">
        <v>43497</v>
      </c>
      <c r="D230" s="24">
        <v>722963</v>
      </c>
      <c r="E230" s="25">
        <v>722963</v>
      </c>
      <c r="F230" s="58" t="s">
        <v>1768</v>
      </c>
      <c r="G230" s="59" t="s">
        <v>217</v>
      </c>
      <c r="H230" s="59" t="s">
        <v>217</v>
      </c>
      <c r="I230" s="59" t="s">
        <v>217</v>
      </c>
      <c r="J230" s="60">
        <f t="shared" si="3"/>
        <v>3.1025993987304193E-4</v>
      </c>
      <c r="K230" s="59" t="s">
        <v>217</v>
      </c>
      <c r="L230" s="59" t="s">
        <v>217</v>
      </c>
      <c r="M230" s="25">
        <v>0</v>
      </c>
      <c r="N230" s="59" t="s">
        <v>217</v>
      </c>
      <c r="O230" s="61"/>
    </row>
    <row r="231" spans="1:15" ht="26" x14ac:dyDescent="0.3">
      <c r="A231" s="73">
        <v>226</v>
      </c>
      <c r="B231" s="74" t="s">
        <v>1991</v>
      </c>
      <c r="C231" s="78">
        <v>43507</v>
      </c>
      <c r="D231" s="24">
        <v>3643696</v>
      </c>
      <c r="E231" s="25">
        <v>2366038</v>
      </c>
      <c r="F231" s="58" t="s">
        <v>1768</v>
      </c>
      <c r="G231" s="59" t="s">
        <v>217</v>
      </c>
      <c r="H231" s="59" t="s">
        <v>217</v>
      </c>
      <c r="I231" s="59" t="s">
        <v>217</v>
      </c>
      <c r="J231" s="60">
        <f t="shared" si="3"/>
        <v>1.0153864134365555E-3</v>
      </c>
      <c r="K231" s="59" t="s">
        <v>217</v>
      </c>
      <c r="L231" s="59" t="s">
        <v>217</v>
      </c>
      <c r="M231" s="25">
        <v>1277658</v>
      </c>
      <c r="N231" s="59" t="s">
        <v>217</v>
      </c>
      <c r="O231" s="61"/>
    </row>
    <row r="232" spans="1:15" ht="26" x14ac:dyDescent="0.3">
      <c r="A232" s="73">
        <v>227</v>
      </c>
      <c r="B232" s="74" t="s">
        <v>1992</v>
      </c>
      <c r="C232" s="78">
        <v>43509</v>
      </c>
      <c r="D232" s="24">
        <v>839575</v>
      </c>
      <c r="E232" s="25">
        <v>0</v>
      </c>
      <c r="F232" s="58" t="s">
        <v>1768</v>
      </c>
      <c r="G232" s="59" t="s">
        <v>217</v>
      </c>
      <c r="H232" s="59" t="s">
        <v>217</v>
      </c>
      <c r="I232" s="59" t="s">
        <v>217</v>
      </c>
      <c r="J232" s="60">
        <f t="shared" si="3"/>
        <v>0</v>
      </c>
      <c r="K232" s="59" t="s">
        <v>217</v>
      </c>
      <c r="L232" s="59" t="s">
        <v>217</v>
      </c>
      <c r="M232" s="25">
        <v>839575</v>
      </c>
      <c r="N232" s="59" t="s">
        <v>217</v>
      </c>
      <c r="O232" s="61"/>
    </row>
    <row r="233" spans="1:15" ht="26" x14ac:dyDescent="0.3">
      <c r="A233" s="73">
        <v>228</v>
      </c>
      <c r="B233" s="74" t="s">
        <v>1993</v>
      </c>
      <c r="C233" s="77">
        <v>43505</v>
      </c>
      <c r="D233" s="24">
        <v>267253</v>
      </c>
      <c r="E233" s="25">
        <v>267253</v>
      </c>
      <c r="F233" s="58" t="s">
        <v>1768</v>
      </c>
      <c r="G233" s="59" t="s">
        <v>217</v>
      </c>
      <c r="H233" s="59" t="s">
        <v>217</v>
      </c>
      <c r="I233" s="59" t="s">
        <v>217</v>
      </c>
      <c r="J233" s="60">
        <f t="shared" si="3"/>
        <v>1.1469176114253438E-4</v>
      </c>
      <c r="K233" s="59" t="s">
        <v>217</v>
      </c>
      <c r="L233" s="59" t="s">
        <v>217</v>
      </c>
      <c r="M233" s="25">
        <v>0</v>
      </c>
      <c r="N233" s="59" t="s">
        <v>217</v>
      </c>
      <c r="O233" s="61"/>
    </row>
    <row r="234" spans="1:15" ht="26" x14ac:dyDescent="0.3">
      <c r="A234" s="73">
        <v>229</v>
      </c>
      <c r="B234" s="74" t="s">
        <v>1994</v>
      </c>
      <c r="C234" s="78">
        <v>43502</v>
      </c>
      <c r="D234" s="24">
        <v>414854</v>
      </c>
      <c r="E234" s="25">
        <v>414854</v>
      </c>
      <c r="F234" s="58" t="s">
        <v>1768</v>
      </c>
      <c r="G234" s="59" t="s">
        <v>217</v>
      </c>
      <c r="H234" s="59" t="s">
        <v>217</v>
      </c>
      <c r="I234" s="59" t="s">
        <v>217</v>
      </c>
      <c r="J234" s="60">
        <f t="shared" si="3"/>
        <v>1.7803480551022797E-4</v>
      </c>
      <c r="K234" s="59" t="s">
        <v>217</v>
      </c>
      <c r="L234" s="59" t="s">
        <v>217</v>
      </c>
      <c r="M234" s="25">
        <v>0</v>
      </c>
      <c r="N234" s="59" t="s">
        <v>217</v>
      </c>
      <c r="O234" s="61"/>
    </row>
    <row r="235" spans="1:15" ht="26" x14ac:dyDescent="0.3">
      <c r="A235" s="73">
        <v>230</v>
      </c>
      <c r="B235" s="74" t="s">
        <v>1995</v>
      </c>
      <c r="C235" s="78">
        <v>43500</v>
      </c>
      <c r="D235" s="24">
        <v>2598254</v>
      </c>
      <c r="E235" s="25">
        <v>2598254</v>
      </c>
      <c r="F235" s="58" t="s">
        <v>1768</v>
      </c>
      <c r="G235" s="59" t="s">
        <v>217</v>
      </c>
      <c r="H235" s="59" t="s">
        <v>217</v>
      </c>
      <c r="I235" s="59" t="s">
        <v>217</v>
      </c>
      <c r="J235" s="60">
        <f t="shared" si="3"/>
        <v>1.1150420281741814E-3</v>
      </c>
      <c r="K235" s="59" t="s">
        <v>217</v>
      </c>
      <c r="L235" s="59" t="s">
        <v>217</v>
      </c>
      <c r="M235" s="25">
        <v>0</v>
      </c>
      <c r="N235" s="59" t="s">
        <v>217</v>
      </c>
      <c r="O235" s="61"/>
    </row>
    <row r="236" spans="1:15" ht="26" x14ac:dyDescent="0.3">
      <c r="A236" s="73">
        <v>231</v>
      </c>
      <c r="B236" s="74" t="s">
        <v>1996</v>
      </c>
      <c r="C236" s="78">
        <v>43501</v>
      </c>
      <c r="D236" s="24">
        <v>139781</v>
      </c>
      <c r="E236" s="25">
        <v>139781</v>
      </c>
      <c r="F236" s="58" t="s">
        <v>1768</v>
      </c>
      <c r="G236" s="59" t="s">
        <v>217</v>
      </c>
      <c r="H236" s="59" t="s">
        <v>217</v>
      </c>
      <c r="I236" s="59" t="s">
        <v>217</v>
      </c>
      <c r="J236" s="60">
        <f t="shared" si="3"/>
        <v>5.9987087382609727E-5</v>
      </c>
      <c r="K236" s="59" t="s">
        <v>217</v>
      </c>
      <c r="L236" s="59" t="s">
        <v>217</v>
      </c>
      <c r="M236" s="25">
        <v>0</v>
      </c>
      <c r="N236" s="59" t="s">
        <v>217</v>
      </c>
      <c r="O236" s="61"/>
    </row>
    <row r="237" spans="1:15" ht="26" x14ac:dyDescent="0.3">
      <c r="A237" s="73">
        <v>232</v>
      </c>
      <c r="B237" s="74" t="s">
        <v>1997</v>
      </c>
      <c r="C237" s="77">
        <v>43493</v>
      </c>
      <c r="D237" s="24">
        <v>1265647</v>
      </c>
      <c r="E237" s="25">
        <v>1265647</v>
      </c>
      <c r="F237" s="58" t="s">
        <v>1768</v>
      </c>
      <c r="G237" s="59" t="s">
        <v>217</v>
      </c>
      <c r="H237" s="59" t="s">
        <v>217</v>
      </c>
      <c r="I237" s="59" t="s">
        <v>217</v>
      </c>
      <c r="J237" s="60">
        <f t="shared" si="3"/>
        <v>5.4315305502563194E-4</v>
      </c>
      <c r="K237" s="59" t="s">
        <v>217</v>
      </c>
      <c r="L237" s="59" t="s">
        <v>217</v>
      </c>
      <c r="M237" s="25">
        <v>0</v>
      </c>
      <c r="N237" s="59" t="s">
        <v>217</v>
      </c>
      <c r="O237" s="61"/>
    </row>
    <row r="238" spans="1:15" ht="26" x14ac:dyDescent="0.3">
      <c r="A238" s="73">
        <v>233</v>
      </c>
      <c r="B238" s="74" t="s">
        <v>1998</v>
      </c>
      <c r="C238" s="77">
        <v>43497</v>
      </c>
      <c r="D238" s="24">
        <v>489706</v>
      </c>
      <c r="E238" s="25">
        <v>489706</v>
      </c>
      <c r="F238" s="58" t="s">
        <v>1768</v>
      </c>
      <c r="G238" s="59" t="s">
        <v>217</v>
      </c>
      <c r="H238" s="59" t="s">
        <v>217</v>
      </c>
      <c r="I238" s="59" t="s">
        <v>217</v>
      </c>
      <c r="J238" s="60">
        <f t="shared" si="3"/>
        <v>2.1015757945492077E-4</v>
      </c>
      <c r="K238" s="59" t="s">
        <v>217</v>
      </c>
      <c r="L238" s="59" t="s">
        <v>217</v>
      </c>
      <c r="M238" s="25">
        <v>0</v>
      </c>
      <c r="N238" s="59" t="s">
        <v>217</v>
      </c>
      <c r="O238" s="61"/>
    </row>
    <row r="239" spans="1:15" ht="26" x14ac:dyDescent="0.3">
      <c r="A239" s="73">
        <v>234</v>
      </c>
      <c r="B239" s="74" t="s">
        <v>1999</v>
      </c>
      <c r="C239" s="77">
        <v>43497</v>
      </c>
      <c r="D239" s="24">
        <v>5046874</v>
      </c>
      <c r="E239" s="25">
        <v>5046874</v>
      </c>
      <c r="F239" s="58" t="s">
        <v>1768</v>
      </c>
      <c r="G239" s="59" t="s">
        <v>217</v>
      </c>
      <c r="H239" s="59" t="s">
        <v>217</v>
      </c>
      <c r="I239" s="59" t="s">
        <v>217</v>
      </c>
      <c r="J239" s="60">
        <f t="shared" si="3"/>
        <v>2.1658685489946493E-3</v>
      </c>
      <c r="K239" s="59" t="s">
        <v>217</v>
      </c>
      <c r="L239" s="59" t="s">
        <v>217</v>
      </c>
      <c r="M239" s="25">
        <v>0</v>
      </c>
      <c r="N239" s="59" t="s">
        <v>217</v>
      </c>
      <c r="O239" s="61"/>
    </row>
    <row r="240" spans="1:15" ht="26" x14ac:dyDescent="0.3">
      <c r="A240" s="73">
        <v>235</v>
      </c>
      <c r="B240" s="74" t="s">
        <v>2000</v>
      </c>
      <c r="C240" s="78">
        <v>43509</v>
      </c>
      <c r="D240" s="24">
        <v>601063</v>
      </c>
      <c r="E240" s="25">
        <v>159583</v>
      </c>
      <c r="F240" s="58" t="s">
        <v>1768</v>
      </c>
      <c r="G240" s="59" t="s">
        <v>217</v>
      </c>
      <c r="H240" s="59" t="s">
        <v>217</v>
      </c>
      <c r="I240" s="59" t="s">
        <v>217</v>
      </c>
      <c r="J240" s="60">
        <f t="shared" si="3"/>
        <v>6.8485125773738977E-5</v>
      </c>
      <c r="K240" s="59" t="s">
        <v>217</v>
      </c>
      <c r="L240" s="59" t="s">
        <v>217</v>
      </c>
      <c r="M240" s="25">
        <v>441480</v>
      </c>
      <c r="N240" s="59" t="s">
        <v>217</v>
      </c>
      <c r="O240" s="61"/>
    </row>
    <row r="241" spans="1:15" ht="26" x14ac:dyDescent="0.3">
      <c r="A241" s="73">
        <v>236</v>
      </c>
      <c r="B241" s="74" t="s">
        <v>2001</v>
      </c>
      <c r="C241" s="77">
        <v>43494</v>
      </c>
      <c r="D241" s="24">
        <v>175619</v>
      </c>
      <c r="E241" s="25">
        <v>175619</v>
      </c>
      <c r="F241" s="58" t="s">
        <v>1768</v>
      </c>
      <c r="G241" s="59" t="s">
        <v>217</v>
      </c>
      <c r="H241" s="59" t="s">
        <v>217</v>
      </c>
      <c r="I241" s="59" t="s">
        <v>217</v>
      </c>
      <c r="J241" s="60">
        <f t="shared" si="3"/>
        <v>7.536698334570892E-5</v>
      </c>
      <c r="K241" s="59" t="s">
        <v>217</v>
      </c>
      <c r="L241" s="59" t="s">
        <v>217</v>
      </c>
      <c r="M241" s="25">
        <v>0</v>
      </c>
      <c r="N241" s="59" t="s">
        <v>217</v>
      </c>
      <c r="O241" s="61"/>
    </row>
    <row r="242" spans="1:15" ht="26" x14ac:dyDescent="0.3">
      <c r="A242" s="73">
        <v>237</v>
      </c>
      <c r="B242" s="74" t="s">
        <v>2002</v>
      </c>
      <c r="C242" s="76">
        <v>43507</v>
      </c>
      <c r="D242" s="24">
        <v>155441</v>
      </c>
      <c r="E242" s="25">
        <v>155441</v>
      </c>
      <c r="F242" s="58" t="s">
        <v>1768</v>
      </c>
      <c r="G242" s="59" t="s">
        <v>217</v>
      </c>
      <c r="H242" s="59" t="s">
        <v>217</v>
      </c>
      <c r="I242" s="59" t="s">
        <v>217</v>
      </c>
      <c r="J242" s="60">
        <f t="shared" si="3"/>
        <v>6.6707584362969496E-5</v>
      </c>
      <c r="K242" s="59" t="s">
        <v>217</v>
      </c>
      <c r="L242" s="59" t="s">
        <v>217</v>
      </c>
      <c r="M242" s="25">
        <v>0</v>
      </c>
      <c r="N242" s="59" t="s">
        <v>217</v>
      </c>
      <c r="O242" s="61"/>
    </row>
    <row r="243" spans="1:15" ht="26" x14ac:dyDescent="0.3">
      <c r="A243" s="73">
        <v>238</v>
      </c>
      <c r="B243" s="74" t="s">
        <v>2003</v>
      </c>
      <c r="C243" s="163">
        <v>43507</v>
      </c>
      <c r="D243" s="24">
        <v>520827</v>
      </c>
      <c r="E243" s="25">
        <v>50000</v>
      </c>
      <c r="F243" s="58" t="s">
        <v>1768</v>
      </c>
      <c r="G243" s="59" t="s">
        <v>217</v>
      </c>
      <c r="H243" s="59" t="s">
        <v>217</v>
      </c>
      <c r="I243" s="59" t="s">
        <v>217</v>
      </c>
      <c r="J243" s="60">
        <f t="shared" si="3"/>
        <v>2.145752548007588E-5</v>
      </c>
      <c r="K243" s="59" t="s">
        <v>217</v>
      </c>
      <c r="L243" s="59" t="s">
        <v>217</v>
      </c>
      <c r="M243" s="25">
        <v>470827</v>
      </c>
      <c r="N243" s="59" t="s">
        <v>217</v>
      </c>
      <c r="O243" s="61"/>
    </row>
    <row r="244" spans="1:15" ht="26" x14ac:dyDescent="0.3">
      <c r="A244" s="73">
        <v>239</v>
      </c>
      <c r="B244" s="74" t="s">
        <v>2004</v>
      </c>
      <c r="C244" s="78">
        <v>43504</v>
      </c>
      <c r="D244" s="24">
        <v>538032</v>
      </c>
      <c r="E244" s="25">
        <v>538032</v>
      </c>
      <c r="F244" s="58" t="s">
        <v>1768</v>
      </c>
      <c r="G244" s="59" t="s">
        <v>217</v>
      </c>
      <c r="H244" s="59" t="s">
        <v>217</v>
      </c>
      <c r="I244" s="59" t="s">
        <v>217</v>
      </c>
      <c r="J244" s="60">
        <f t="shared" si="3"/>
        <v>2.3089670698192371E-4</v>
      </c>
      <c r="K244" s="59" t="s">
        <v>217</v>
      </c>
      <c r="L244" s="59" t="s">
        <v>217</v>
      </c>
      <c r="M244" s="25">
        <v>0</v>
      </c>
      <c r="N244" s="59" t="s">
        <v>217</v>
      </c>
      <c r="O244" s="61"/>
    </row>
    <row r="245" spans="1:15" ht="26" x14ac:dyDescent="0.3">
      <c r="A245" s="73">
        <v>240</v>
      </c>
      <c r="B245" s="74" t="s">
        <v>2005</v>
      </c>
      <c r="C245" s="78">
        <v>43500</v>
      </c>
      <c r="D245" s="24">
        <v>760858</v>
      </c>
      <c r="E245" s="25">
        <v>700380</v>
      </c>
      <c r="F245" s="58" t="s">
        <v>1768</v>
      </c>
      <c r="G245" s="59" t="s">
        <v>217</v>
      </c>
      <c r="H245" s="59" t="s">
        <v>217</v>
      </c>
      <c r="I245" s="59" t="s">
        <v>217</v>
      </c>
      <c r="J245" s="60">
        <f t="shared" si="3"/>
        <v>3.0056843391471088E-4</v>
      </c>
      <c r="K245" s="59" t="s">
        <v>217</v>
      </c>
      <c r="L245" s="59" t="s">
        <v>217</v>
      </c>
      <c r="M245" s="25">
        <v>60478</v>
      </c>
      <c r="N245" s="59" t="s">
        <v>217</v>
      </c>
      <c r="O245" s="61"/>
    </row>
    <row r="246" spans="1:15" ht="26" x14ac:dyDescent="0.3">
      <c r="A246" s="73">
        <v>241</v>
      </c>
      <c r="B246" s="74" t="s">
        <v>2006</v>
      </c>
      <c r="C246" s="78">
        <v>43503</v>
      </c>
      <c r="D246" s="24">
        <v>688692</v>
      </c>
      <c r="E246" s="25">
        <v>688692</v>
      </c>
      <c r="F246" s="58" t="s">
        <v>1768</v>
      </c>
      <c r="G246" s="59" t="s">
        <v>217</v>
      </c>
      <c r="H246" s="59" t="s">
        <v>217</v>
      </c>
      <c r="I246" s="59" t="s">
        <v>217</v>
      </c>
      <c r="J246" s="60">
        <f t="shared" si="3"/>
        <v>2.9555252275848833E-4</v>
      </c>
      <c r="K246" s="59" t="s">
        <v>217</v>
      </c>
      <c r="L246" s="59" t="s">
        <v>217</v>
      </c>
      <c r="M246" s="25">
        <v>0</v>
      </c>
      <c r="N246" s="59" t="s">
        <v>217</v>
      </c>
      <c r="O246" s="61"/>
    </row>
    <row r="247" spans="1:15" ht="26" x14ac:dyDescent="0.3">
      <c r="A247" s="73">
        <v>242</v>
      </c>
      <c r="B247" s="74" t="s">
        <v>2007</v>
      </c>
      <c r="C247" s="78">
        <v>43501</v>
      </c>
      <c r="D247" s="24">
        <v>36900</v>
      </c>
      <c r="E247" s="25">
        <v>35910</v>
      </c>
      <c r="F247" s="58" t="s">
        <v>1768</v>
      </c>
      <c r="G247" s="59" t="s">
        <v>217</v>
      </c>
      <c r="H247" s="59" t="s">
        <v>217</v>
      </c>
      <c r="I247" s="59" t="s">
        <v>217</v>
      </c>
      <c r="J247" s="60">
        <f t="shared" si="3"/>
        <v>1.5410794799790496E-5</v>
      </c>
      <c r="K247" s="59" t="s">
        <v>217</v>
      </c>
      <c r="L247" s="59" t="s">
        <v>217</v>
      </c>
      <c r="M247" s="25">
        <v>990</v>
      </c>
      <c r="N247" s="59" t="s">
        <v>217</v>
      </c>
      <c r="O247" s="61"/>
    </row>
    <row r="248" spans="1:15" ht="26" x14ac:dyDescent="0.3">
      <c r="A248" s="73">
        <v>243</v>
      </c>
      <c r="B248" s="74" t="s">
        <v>2008</v>
      </c>
      <c r="C248" s="78">
        <v>43498</v>
      </c>
      <c r="D248" s="24">
        <v>659964.34</v>
      </c>
      <c r="E248" s="25">
        <v>659964.34</v>
      </c>
      <c r="F248" s="58" t="s">
        <v>1768</v>
      </c>
      <c r="G248" s="59" t="s">
        <v>217</v>
      </c>
      <c r="H248" s="59" t="s">
        <v>217</v>
      </c>
      <c r="I248" s="59" t="s">
        <v>217</v>
      </c>
      <c r="J248" s="60">
        <f t="shared" si="3"/>
        <v>2.8322403282982918E-4</v>
      </c>
      <c r="K248" s="59" t="s">
        <v>217</v>
      </c>
      <c r="L248" s="59" t="s">
        <v>217</v>
      </c>
      <c r="M248" s="25">
        <v>0</v>
      </c>
      <c r="N248" s="59" t="s">
        <v>217</v>
      </c>
      <c r="O248" s="61"/>
    </row>
    <row r="249" spans="1:15" ht="26" x14ac:dyDescent="0.3">
      <c r="A249" s="73">
        <v>244</v>
      </c>
      <c r="B249" s="74" t="s">
        <v>2009</v>
      </c>
      <c r="C249" s="78">
        <v>43507</v>
      </c>
      <c r="D249" s="24">
        <v>280200</v>
      </c>
      <c r="E249" s="25">
        <v>264150</v>
      </c>
      <c r="F249" s="58" t="s">
        <v>1768</v>
      </c>
      <c r="G249" s="59" t="s">
        <v>217</v>
      </c>
      <c r="H249" s="59" t="s">
        <v>217</v>
      </c>
      <c r="I249" s="59" t="s">
        <v>217</v>
      </c>
      <c r="J249" s="60">
        <f t="shared" si="3"/>
        <v>1.1336010711124087E-4</v>
      </c>
      <c r="K249" s="59" t="s">
        <v>217</v>
      </c>
      <c r="L249" s="59" t="s">
        <v>217</v>
      </c>
      <c r="M249" s="25">
        <v>16050</v>
      </c>
      <c r="N249" s="59" t="s">
        <v>217</v>
      </c>
      <c r="O249" s="61"/>
    </row>
    <row r="250" spans="1:15" ht="26" x14ac:dyDescent="0.3">
      <c r="A250" s="73">
        <v>245</v>
      </c>
      <c r="B250" s="74" t="s">
        <v>2010</v>
      </c>
      <c r="C250" s="78">
        <v>43509</v>
      </c>
      <c r="D250" s="24">
        <v>1815311</v>
      </c>
      <c r="E250" s="25">
        <v>1815311</v>
      </c>
      <c r="F250" s="58" t="s">
        <v>1768</v>
      </c>
      <c r="G250" s="59" t="s">
        <v>217</v>
      </c>
      <c r="H250" s="59" t="s">
        <v>217</v>
      </c>
      <c r="I250" s="59" t="s">
        <v>217</v>
      </c>
      <c r="J250" s="60">
        <f t="shared" si="3"/>
        <v>7.7904164073524043E-4</v>
      </c>
      <c r="K250" s="59" t="s">
        <v>217</v>
      </c>
      <c r="L250" s="59" t="s">
        <v>217</v>
      </c>
      <c r="M250" s="25">
        <v>0</v>
      </c>
      <c r="N250" s="59" t="s">
        <v>217</v>
      </c>
      <c r="O250" s="61"/>
    </row>
    <row r="251" spans="1:15" ht="26" x14ac:dyDescent="0.3">
      <c r="A251" s="73">
        <v>246</v>
      </c>
      <c r="B251" s="74" t="s">
        <v>2011</v>
      </c>
      <c r="C251" s="78">
        <v>43508</v>
      </c>
      <c r="D251" s="24">
        <v>743473.5</v>
      </c>
      <c r="E251" s="25">
        <v>743473.5</v>
      </c>
      <c r="F251" s="58" t="s">
        <v>1768</v>
      </c>
      <c r="G251" s="59" t="s">
        <v>217</v>
      </c>
      <c r="H251" s="59" t="s">
        <v>217</v>
      </c>
      <c r="I251" s="59" t="s">
        <v>217</v>
      </c>
      <c r="J251" s="60">
        <f t="shared" si="3"/>
        <v>3.1906203140022389E-4</v>
      </c>
      <c r="K251" s="59" t="s">
        <v>217</v>
      </c>
      <c r="L251" s="59" t="s">
        <v>217</v>
      </c>
      <c r="M251" s="25">
        <v>0</v>
      </c>
      <c r="N251" s="59" t="s">
        <v>217</v>
      </c>
      <c r="O251" s="61"/>
    </row>
    <row r="252" spans="1:15" ht="26" x14ac:dyDescent="0.3">
      <c r="A252" s="73">
        <v>247</v>
      </c>
      <c r="B252" s="74" t="s">
        <v>2012</v>
      </c>
      <c r="C252" s="78">
        <v>43508</v>
      </c>
      <c r="D252" s="24">
        <v>100659</v>
      </c>
      <c r="E252" s="25">
        <v>100659</v>
      </c>
      <c r="F252" s="58" t="s">
        <v>1768</v>
      </c>
      <c r="G252" s="59" t="s">
        <v>217</v>
      </c>
      <c r="H252" s="59" t="s">
        <v>217</v>
      </c>
      <c r="I252" s="59" t="s">
        <v>217</v>
      </c>
      <c r="J252" s="60">
        <f t="shared" si="3"/>
        <v>4.3197861145979158E-5</v>
      </c>
      <c r="K252" s="59" t="s">
        <v>217</v>
      </c>
      <c r="L252" s="59" t="s">
        <v>217</v>
      </c>
      <c r="M252" s="25">
        <v>0</v>
      </c>
      <c r="N252" s="59" t="s">
        <v>217</v>
      </c>
      <c r="O252" s="61"/>
    </row>
    <row r="253" spans="1:15" ht="26" x14ac:dyDescent="0.3">
      <c r="A253" s="73">
        <v>248</v>
      </c>
      <c r="B253" s="74" t="s">
        <v>2013</v>
      </c>
      <c r="C253" s="78">
        <v>43504</v>
      </c>
      <c r="D253" s="24">
        <v>493580.75</v>
      </c>
      <c r="E253" s="25">
        <v>194678</v>
      </c>
      <c r="F253" s="58" t="s">
        <v>1768</v>
      </c>
      <c r="G253" s="59" t="s">
        <v>217</v>
      </c>
      <c r="H253" s="59" t="s">
        <v>217</v>
      </c>
      <c r="I253" s="59" t="s">
        <v>217</v>
      </c>
      <c r="J253" s="60">
        <f t="shared" si="3"/>
        <v>8.3546162908204236E-5</v>
      </c>
      <c r="K253" s="59" t="s">
        <v>217</v>
      </c>
      <c r="L253" s="59" t="s">
        <v>217</v>
      </c>
      <c r="M253" s="25">
        <v>298902.75</v>
      </c>
      <c r="N253" s="59" t="s">
        <v>217</v>
      </c>
      <c r="O253" s="61"/>
    </row>
    <row r="254" spans="1:15" ht="26" x14ac:dyDescent="0.3">
      <c r="A254" s="73">
        <v>249</v>
      </c>
      <c r="B254" s="74" t="s">
        <v>2014</v>
      </c>
      <c r="C254" s="76">
        <v>43507</v>
      </c>
      <c r="D254" s="24">
        <v>951556</v>
      </c>
      <c r="E254" s="25">
        <v>951556</v>
      </c>
      <c r="F254" s="58" t="s">
        <v>1768</v>
      </c>
      <c r="G254" s="59" t="s">
        <v>217</v>
      </c>
      <c r="H254" s="59" t="s">
        <v>217</v>
      </c>
      <c r="I254" s="59" t="s">
        <v>217</v>
      </c>
      <c r="J254" s="60">
        <f t="shared" si="3"/>
        <v>4.0836074231438165E-4</v>
      </c>
      <c r="K254" s="59" t="s">
        <v>217</v>
      </c>
      <c r="L254" s="59" t="s">
        <v>217</v>
      </c>
      <c r="M254" s="25">
        <v>0</v>
      </c>
      <c r="N254" s="59" t="s">
        <v>217</v>
      </c>
      <c r="O254" s="61"/>
    </row>
    <row r="255" spans="1:15" ht="26" x14ac:dyDescent="0.3">
      <c r="A255" s="73">
        <v>250</v>
      </c>
      <c r="B255" s="74" t="s">
        <v>2015</v>
      </c>
      <c r="C255" s="76">
        <v>43507</v>
      </c>
      <c r="D255" s="24">
        <v>4297585</v>
      </c>
      <c r="E255" s="25">
        <v>4297585</v>
      </c>
      <c r="F255" s="58" t="s">
        <v>1768</v>
      </c>
      <c r="G255" s="59" t="s">
        <v>217</v>
      </c>
      <c r="H255" s="59" t="s">
        <v>217</v>
      </c>
      <c r="I255" s="59" t="s">
        <v>217</v>
      </c>
      <c r="J255" s="60">
        <f t="shared" si="3"/>
        <v>1.844310792805838E-3</v>
      </c>
      <c r="K255" s="59" t="s">
        <v>217</v>
      </c>
      <c r="L255" s="59" t="s">
        <v>217</v>
      </c>
      <c r="M255" s="25">
        <v>0</v>
      </c>
      <c r="N255" s="59" t="s">
        <v>217</v>
      </c>
      <c r="O255" s="61"/>
    </row>
    <row r="256" spans="1:15" ht="26" x14ac:dyDescent="0.3">
      <c r="A256" s="73">
        <v>251</v>
      </c>
      <c r="B256" s="74" t="s">
        <v>2016</v>
      </c>
      <c r="C256" s="78">
        <v>43504</v>
      </c>
      <c r="D256" s="24">
        <v>900513</v>
      </c>
      <c r="E256" s="25">
        <v>900513</v>
      </c>
      <c r="F256" s="58" t="s">
        <v>1768</v>
      </c>
      <c r="G256" s="59" t="s">
        <v>217</v>
      </c>
      <c r="H256" s="59" t="s">
        <v>217</v>
      </c>
      <c r="I256" s="59" t="s">
        <v>217</v>
      </c>
      <c r="J256" s="60">
        <f t="shared" si="3"/>
        <v>3.8645561285279137E-4</v>
      </c>
      <c r="K256" s="59" t="s">
        <v>217</v>
      </c>
      <c r="L256" s="59" t="s">
        <v>217</v>
      </c>
      <c r="M256" s="25">
        <v>0</v>
      </c>
      <c r="N256" s="59" t="s">
        <v>217</v>
      </c>
      <c r="O256" s="61"/>
    </row>
    <row r="257" spans="1:15" ht="26" x14ac:dyDescent="0.3">
      <c r="A257" s="73">
        <v>252</v>
      </c>
      <c r="B257" s="74" t="s">
        <v>2017</v>
      </c>
      <c r="C257" s="76">
        <v>43507</v>
      </c>
      <c r="D257" s="24">
        <v>1427176</v>
      </c>
      <c r="E257" s="25">
        <v>1427176</v>
      </c>
      <c r="F257" s="58" t="s">
        <v>1768</v>
      </c>
      <c r="G257" s="59" t="s">
        <v>217</v>
      </c>
      <c r="H257" s="59" t="s">
        <v>217</v>
      </c>
      <c r="I257" s="59" t="s">
        <v>217</v>
      </c>
      <c r="J257" s="60">
        <f t="shared" si="3"/>
        <v>6.1247330769105546E-4</v>
      </c>
      <c r="K257" s="59" t="s">
        <v>217</v>
      </c>
      <c r="L257" s="59" t="s">
        <v>217</v>
      </c>
      <c r="M257" s="25">
        <v>0</v>
      </c>
      <c r="N257" s="59" t="s">
        <v>217</v>
      </c>
      <c r="O257" s="61"/>
    </row>
    <row r="258" spans="1:15" ht="26" x14ac:dyDescent="0.3">
      <c r="A258" s="73">
        <v>253</v>
      </c>
      <c r="B258" s="74" t="s">
        <v>2018</v>
      </c>
      <c r="C258" s="78">
        <v>43508</v>
      </c>
      <c r="D258" s="24">
        <v>17387836</v>
      </c>
      <c r="E258" s="25">
        <v>17387836</v>
      </c>
      <c r="F258" s="58" t="s">
        <v>1768</v>
      </c>
      <c r="G258" s="59" t="s">
        <v>217</v>
      </c>
      <c r="H258" s="59" t="s">
        <v>217</v>
      </c>
      <c r="I258" s="59" t="s">
        <v>217</v>
      </c>
      <c r="J258" s="60">
        <f t="shared" si="3"/>
        <v>7.4619986802676131E-3</v>
      </c>
      <c r="K258" s="59" t="s">
        <v>217</v>
      </c>
      <c r="L258" s="59" t="s">
        <v>217</v>
      </c>
      <c r="M258" s="25">
        <v>0</v>
      </c>
      <c r="N258" s="59" t="s">
        <v>217</v>
      </c>
      <c r="O258" s="61"/>
    </row>
    <row r="259" spans="1:15" ht="26" x14ac:dyDescent="0.3">
      <c r="A259" s="73">
        <v>254</v>
      </c>
      <c r="B259" s="74" t="s">
        <v>2019</v>
      </c>
      <c r="C259" s="78">
        <v>43508</v>
      </c>
      <c r="D259" s="24">
        <v>42005</v>
      </c>
      <c r="E259" s="25">
        <v>16227</v>
      </c>
      <c r="F259" s="58" t="s">
        <v>1768</v>
      </c>
      <c r="G259" s="59" t="s">
        <v>217</v>
      </c>
      <c r="H259" s="59" t="s">
        <v>217</v>
      </c>
      <c r="I259" s="59" t="s">
        <v>217</v>
      </c>
      <c r="J259" s="60">
        <f t="shared" si="3"/>
        <v>6.9638253193038258E-6</v>
      </c>
      <c r="K259" s="59" t="s">
        <v>217</v>
      </c>
      <c r="L259" s="59" t="s">
        <v>217</v>
      </c>
      <c r="M259" s="25">
        <v>25778</v>
      </c>
      <c r="N259" s="59" t="s">
        <v>217</v>
      </c>
      <c r="O259" s="61"/>
    </row>
    <row r="260" spans="1:15" ht="26" x14ac:dyDescent="0.3">
      <c r="A260" s="73">
        <v>255</v>
      </c>
      <c r="B260" s="74" t="s">
        <v>2020</v>
      </c>
      <c r="C260" s="78">
        <v>43508</v>
      </c>
      <c r="D260" s="24">
        <v>19034</v>
      </c>
      <c r="E260" s="25">
        <v>19034</v>
      </c>
      <c r="F260" s="58" t="s">
        <v>1768</v>
      </c>
      <c r="G260" s="59" t="s">
        <v>217</v>
      </c>
      <c r="H260" s="59" t="s">
        <v>217</v>
      </c>
      <c r="I260" s="59" t="s">
        <v>217</v>
      </c>
      <c r="J260" s="60">
        <f t="shared" si="3"/>
        <v>8.1684507997552846E-6</v>
      </c>
      <c r="K260" s="59" t="s">
        <v>217</v>
      </c>
      <c r="L260" s="59" t="s">
        <v>217</v>
      </c>
      <c r="M260" s="25">
        <v>0</v>
      </c>
      <c r="N260" s="59" t="s">
        <v>217</v>
      </c>
      <c r="O260" s="61"/>
    </row>
    <row r="261" spans="1:15" ht="26" x14ac:dyDescent="0.3">
      <c r="A261" s="73">
        <v>256</v>
      </c>
      <c r="B261" s="74" t="s">
        <v>2021</v>
      </c>
      <c r="C261" s="78">
        <v>43508</v>
      </c>
      <c r="D261" s="24">
        <v>1162109</v>
      </c>
      <c r="E261" s="25">
        <v>394740</v>
      </c>
      <c r="F261" s="58" t="s">
        <v>1768</v>
      </c>
      <c r="G261" s="59" t="s">
        <v>217</v>
      </c>
      <c r="H261" s="59" t="s">
        <v>217</v>
      </c>
      <c r="I261" s="59" t="s">
        <v>217</v>
      </c>
      <c r="J261" s="60">
        <f t="shared" si="3"/>
        <v>1.6940287216010304E-4</v>
      </c>
      <c r="K261" s="59" t="s">
        <v>217</v>
      </c>
      <c r="L261" s="59" t="s">
        <v>217</v>
      </c>
      <c r="M261" s="25">
        <v>767369</v>
      </c>
      <c r="N261" s="59" t="s">
        <v>217</v>
      </c>
      <c r="O261" s="61"/>
    </row>
    <row r="262" spans="1:15" ht="26" x14ac:dyDescent="0.3">
      <c r="A262" s="73">
        <v>257</v>
      </c>
      <c r="B262" s="74" t="s">
        <v>2022</v>
      </c>
      <c r="C262" s="78">
        <v>43507</v>
      </c>
      <c r="D262" s="24">
        <v>2703427</v>
      </c>
      <c r="E262" s="25">
        <v>2703427</v>
      </c>
      <c r="F262" s="58" t="s">
        <v>1768</v>
      </c>
      <c r="G262" s="59" t="s">
        <v>217</v>
      </c>
      <c r="H262" s="59" t="s">
        <v>217</v>
      </c>
      <c r="I262" s="59" t="s">
        <v>217</v>
      </c>
      <c r="J262" s="60">
        <f t="shared" ref="J262:J313" si="4">E262/$E$314</f>
        <v>1.1601770747205018E-3</v>
      </c>
      <c r="K262" s="59" t="s">
        <v>217</v>
      </c>
      <c r="L262" s="59" t="s">
        <v>217</v>
      </c>
      <c r="M262" s="25">
        <v>0</v>
      </c>
      <c r="N262" s="59" t="s">
        <v>217</v>
      </c>
      <c r="O262" s="61"/>
    </row>
    <row r="263" spans="1:15" ht="26" x14ac:dyDescent="0.3">
      <c r="A263" s="73">
        <v>258</v>
      </c>
      <c r="B263" s="74" t="s">
        <v>2023</v>
      </c>
      <c r="C263" s="78">
        <v>43507</v>
      </c>
      <c r="D263" s="24">
        <v>196114</v>
      </c>
      <c r="E263" s="25">
        <v>196114</v>
      </c>
      <c r="F263" s="58" t="s">
        <v>1768</v>
      </c>
      <c r="G263" s="59" t="s">
        <v>217</v>
      </c>
      <c r="H263" s="59" t="s">
        <v>217</v>
      </c>
      <c r="I263" s="59" t="s">
        <v>217</v>
      </c>
      <c r="J263" s="60">
        <f t="shared" si="4"/>
        <v>8.4162423039992019E-5</v>
      </c>
      <c r="K263" s="59" t="s">
        <v>217</v>
      </c>
      <c r="L263" s="59" t="s">
        <v>217</v>
      </c>
      <c r="M263" s="25">
        <v>0</v>
      </c>
      <c r="N263" s="59" t="s">
        <v>217</v>
      </c>
      <c r="O263" s="61"/>
    </row>
    <row r="264" spans="1:15" ht="26" x14ac:dyDescent="0.3">
      <c r="A264" s="73">
        <v>259</v>
      </c>
      <c r="B264" s="74" t="s">
        <v>2024</v>
      </c>
      <c r="C264" s="78">
        <v>43507</v>
      </c>
      <c r="D264" s="24">
        <v>532350</v>
      </c>
      <c r="E264" s="25">
        <v>532350</v>
      </c>
      <c r="F264" s="58" t="s">
        <v>1768</v>
      </c>
      <c r="G264" s="59" t="s">
        <v>217</v>
      </c>
      <c r="H264" s="59" t="s">
        <v>217</v>
      </c>
      <c r="I264" s="59" t="s">
        <v>217</v>
      </c>
      <c r="J264" s="60">
        <f t="shared" si="4"/>
        <v>2.2845827378636789E-4</v>
      </c>
      <c r="K264" s="59" t="s">
        <v>217</v>
      </c>
      <c r="L264" s="59" t="s">
        <v>217</v>
      </c>
      <c r="M264" s="25">
        <v>0</v>
      </c>
      <c r="N264" s="59" t="s">
        <v>217</v>
      </c>
      <c r="O264" s="61"/>
    </row>
    <row r="265" spans="1:15" ht="26" x14ac:dyDescent="0.3">
      <c r="A265" s="73">
        <v>260</v>
      </c>
      <c r="B265" s="74" t="s">
        <v>2025</v>
      </c>
      <c r="C265" s="78">
        <v>43508</v>
      </c>
      <c r="D265" s="24">
        <v>963875</v>
      </c>
      <c r="E265" s="25">
        <v>335339</v>
      </c>
      <c r="F265" s="58" t="s">
        <v>1768</v>
      </c>
      <c r="G265" s="59" t="s">
        <v>217</v>
      </c>
      <c r="H265" s="59" t="s">
        <v>217</v>
      </c>
      <c r="I265" s="59" t="s">
        <v>217</v>
      </c>
      <c r="J265" s="60">
        <f t="shared" si="4"/>
        <v>1.439109027392633E-4</v>
      </c>
      <c r="K265" s="59" t="s">
        <v>217</v>
      </c>
      <c r="L265" s="59" t="s">
        <v>217</v>
      </c>
      <c r="M265" s="25">
        <v>628536</v>
      </c>
      <c r="N265" s="59" t="s">
        <v>217</v>
      </c>
      <c r="O265" s="61"/>
    </row>
    <row r="266" spans="1:15" ht="26" x14ac:dyDescent="0.3">
      <c r="A266" s="73">
        <v>261</v>
      </c>
      <c r="B266" s="74" t="s">
        <v>2026</v>
      </c>
      <c r="C266" s="78">
        <v>43502</v>
      </c>
      <c r="D266" s="24">
        <v>603392</v>
      </c>
      <c r="E266" s="25">
        <v>603392</v>
      </c>
      <c r="F266" s="58" t="s">
        <v>1768</v>
      </c>
      <c r="G266" s="59" t="s">
        <v>217</v>
      </c>
      <c r="H266" s="59" t="s">
        <v>217</v>
      </c>
      <c r="I266" s="59" t="s">
        <v>217</v>
      </c>
      <c r="J266" s="60">
        <f t="shared" si="4"/>
        <v>2.5894598428947887E-4</v>
      </c>
      <c r="K266" s="59" t="s">
        <v>217</v>
      </c>
      <c r="L266" s="59" t="s">
        <v>217</v>
      </c>
      <c r="M266" s="25">
        <v>0</v>
      </c>
      <c r="N266" s="59" t="s">
        <v>217</v>
      </c>
      <c r="O266" s="61"/>
    </row>
    <row r="267" spans="1:15" ht="26" x14ac:dyDescent="0.3">
      <c r="A267" s="73">
        <v>262</v>
      </c>
      <c r="B267" s="74" t="s">
        <v>2027</v>
      </c>
      <c r="C267" s="78">
        <v>43497</v>
      </c>
      <c r="D267" s="24">
        <v>184575</v>
      </c>
      <c r="E267" s="25">
        <v>184575</v>
      </c>
      <c r="F267" s="58" t="s">
        <v>1768</v>
      </c>
      <c r="G267" s="59" t="s">
        <v>217</v>
      </c>
      <c r="H267" s="59" t="s">
        <v>217</v>
      </c>
      <c r="I267" s="59" t="s">
        <v>217</v>
      </c>
      <c r="J267" s="60">
        <f t="shared" si="4"/>
        <v>7.9210455309700108E-5</v>
      </c>
      <c r="K267" s="59" t="s">
        <v>217</v>
      </c>
      <c r="L267" s="59" t="s">
        <v>217</v>
      </c>
      <c r="M267" s="25">
        <v>0</v>
      </c>
      <c r="N267" s="59" t="s">
        <v>217</v>
      </c>
      <c r="O267" s="61"/>
    </row>
    <row r="268" spans="1:15" ht="26" x14ac:dyDescent="0.3">
      <c r="A268" s="73">
        <v>263</v>
      </c>
      <c r="B268" s="74" t="s">
        <v>2028</v>
      </c>
      <c r="C268" s="77">
        <v>43497</v>
      </c>
      <c r="D268" s="24">
        <v>379085</v>
      </c>
      <c r="E268" s="25">
        <v>379085</v>
      </c>
      <c r="F268" s="58" t="s">
        <v>1768</v>
      </c>
      <c r="G268" s="59" t="s">
        <v>217</v>
      </c>
      <c r="H268" s="59" t="s">
        <v>217</v>
      </c>
      <c r="I268" s="59" t="s">
        <v>217</v>
      </c>
      <c r="J268" s="60">
        <f t="shared" si="4"/>
        <v>1.626845209322913E-4</v>
      </c>
      <c r="K268" s="59" t="s">
        <v>217</v>
      </c>
      <c r="L268" s="59" t="s">
        <v>217</v>
      </c>
      <c r="M268" s="25">
        <v>0</v>
      </c>
      <c r="N268" s="59" t="s">
        <v>217</v>
      </c>
      <c r="O268" s="61"/>
    </row>
    <row r="269" spans="1:15" ht="26" x14ac:dyDescent="0.3">
      <c r="A269" s="73">
        <v>264</v>
      </c>
      <c r="B269" s="74" t="s">
        <v>2029</v>
      </c>
      <c r="C269" s="76">
        <v>43509</v>
      </c>
      <c r="D269" s="24">
        <v>1073953</v>
      </c>
      <c r="E269" s="25">
        <v>1073953</v>
      </c>
      <c r="F269" s="58" t="s">
        <v>1768</v>
      </c>
      <c r="G269" s="59" t="s">
        <v>217</v>
      </c>
      <c r="H269" s="59" t="s">
        <v>217</v>
      </c>
      <c r="I269" s="59" t="s">
        <v>217</v>
      </c>
      <c r="J269" s="60">
        <f t="shared" si="4"/>
        <v>4.6088747723807858E-4</v>
      </c>
      <c r="K269" s="59" t="s">
        <v>217</v>
      </c>
      <c r="L269" s="59" t="s">
        <v>217</v>
      </c>
      <c r="M269" s="25">
        <v>0</v>
      </c>
      <c r="N269" s="59" t="s">
        <v>217</v>
      </c>
      <c r="O269" s="61"/>
    </row>
    <row r="270" spans="1:15" ht="26" x14ac:dyDescent="0.3">
      <c r="A270" s="73">
        <v>265</v>
      </c>
      <c r="B270" s="74" t="s">
        <v>2030</v>
      </c>
      <c r="C270" s="78">
        <v>43509</v>
      </c>
      <c r="D270" s="24">
        <v>927140</v>
      </c>
      <c r="E270" s="25">
        <v>927140</v>
      </c>
      <c r="F270" s="58" t="s">
        <v>1768</v>
      </c>
      <c r="G270" s="59" t="s">
        <v>217</v>
      </c>
      <c r="H270" s="59" t="s">
        <v>217</v>
      </c>
      <c r="I270" s="59" t="s">
        <v>217</v>
      </c>
      <c r="J270" s="60">
        <f t="shared" si="4"/>
        <v>3.9788260347195102E-4</v>
      </c>
      <c r="K270" s="59" t="s">
        <v>217</v>
      </c>
      <c r="L270" s="59" t="s">
        <v>217</v>
      </c>
      <c r="M270" s="25">
        <v>0</v>
      </c>
      <c r="N270" s="59" t="s">
        <v>217</v>
      </c>
      <c r="O270" s="61"/>
    </row>
    <row r="271" spans="1:15" ht="26" x14ac:dyDescent="0.3">
      <c r="A271" s="73">
        <v>266</v>
      </c>
      <c r="B271" s="74" t="s">
        <v>2031</v>
      </c>
      <c r="C271" s="78">
        <v>43509</v>
      </c>
      <c r="D271" s="24">
        <v>97960559</v>
      </c>
      <c r="E271" s="25">
        <v>43985557</v>
      </c>
      <c r="F271" s="58" t="s">
        <v>1768</v>
      </c>
      <c r="G271" s="59" t="s">
        <v>217</v>
      </c>
      <c r="H271" s="59" t="s">
        <v>217</v>
      </c>
      <c r="I271" s="59" t="s">
        <v>217</v>
      </c>
      <c r="J271" s="60">
        <f t="shared" si="4"/>
        <v>1.8876424201656597E-2</v>
      </c>
      <c r="K271" s="59" t="s">
        <v>217</v>
      </c>
      <c r="L271" s="59" t="s">
        <v>217</v>
      </c>
      <c r="M271" s="25">
        <v>53975002</v>
      </c>
      <c r="N271" s="59" t="s">
        <v>217</v>
      </c>
      <c r="O271" s="61"/>
    </row>
    <row r="272" spans="1:15" ht="26" x14ac:dyDescent="0.3">
      <c r="A272" s="73">
        <v>267</v>
      </c>
      <c r="B272" s="74" t="s">
        <v>2032</v>
      </c>
      <c r="C272" s="77">
        <v>43493</v>
      </c>
      <c r="D272" s="24">
        <v>184285</v>
      </c>
      <c r="E272" s="25">
        <v>184285</v>
      </c>
      <c r="F272" s="58" t="s">
        <v>1768</v>
      </c>
      <c r="G272" s="59" t="s">
        <v>217</v>
      </c>
      <c r="H272" s="59" t="s">
        <v>217</v>
      </c>
      <c r="I272" s="59" t="s">
        <v>217</v>
      </c>
      <c r="J272" s="60">
        <f t="shared" si="4"/>
        <v>7.9086001661915663E-5</v>
      </c>
      <c r="K272" s="59" t="s">
        <v>217</v>
      </c>
      <c r="L272" s="59" t="s">
        <v>217</v>
      </c>
      <c r="M272" s="25">
        <v>0</v>
      </c>
      <c r="N272" s="59" t="s">
        <v>217</v>
      </c>
      <c r="O272" s="61"/>
    </row>
    <row r="273" spans="1:15" ht="26" x14ac:dyDescent="0.3">
      <c r="A273" s="73">
        <v>268</v>
      </c>
      <c r="B273" s="74" t="s">
        <v>2033</v>
      </c>
      <c r="C273" s="77">
        <f>C272</f>
        <v>43493</v>
      </c>
      <c r="D273" s="24">
        <v>364856</v>
      </c>
      <c r="E273" s="25">
        <v>347752</v>
      </c>
      <c r="F273" s="58" t="s">
        <v>1768</v>
      </c>
      <c r="G273" s="59" t="s">
        <v>217</v>
      </c>
      <c r="H273" s="59" t="s">
        <v>217</v>
      </c>
      <c r="I273" s="59" t="s">
        <v>217</v>
      </c>
      <c r="J273" s="60">
        <f t="shared" si="4"/>
        <v>1.4923794801494693E-4</v>
      </c>
      <c r="K273" s="59" t="s">
        <v>217</v>
      </c>
      <c r="L273" s="59" t="s">
        <v>217</v>
      </c>
      <c r="M273" s="25">
        <v>17104</v>
      </c>
      <c r="N273" s="59" t="s">
        <v>217</v>
      </c>
      <c r="O273" s="61"/>
    </row>
    <row r="274" spans="1:15" ht="26" x14ac:dyDescent="0.3">
      <c r="A274" s="73">
        <v>269</v>
      </c>
      <c r="B274" s="74" t="s">
        <v>2034</v>
      </c>
      <c r="C274" s="77">
        <v>43494</v>
      </c>
      <c r="D274" s="24">
        <v>1018345</v>
      </c>
      <c r="E274" s="25">
        <v>1018345</v>
      </c>
      <c r="F274" s="58" t="s">
        <v>1768</v>
      </c>
      <c r="G274" s="59" t="s">
        <v>217</v>
      </c>
      <c r="H274" s="59" t="s">
        <v>217</v>
      </c>
      <c r="I274" s="59" t="s">
        <v>217</v>
      </c>
      <c r="J274" s="60">
        <f t="shared" si="4"/>
        <v>4.370232757001574E-4</v>
      </c>
      <c r="K274" s="59" t="s">
        <v>217</v>
      </c>
      <c r="L274" s="59" t="s">
        <v>217</v>
      </c>
      <c r="M274" s="25">
        <v>0</v>
      </c>
      <c r="N274" s="59" t="s">
        <v>217</v>
      </c>
      <c r="O274" s="61"/>
    </row>
    <row r="275" spans="1:15" ht="26" x14ac:dyDescent="0.3">
      <c r="A275" s="73">
        <v>270</v>
      </c>
      <c r="B275" s="74" t="s">
        <v>2035</v>
      </c>
      <c r="C275" s="78">
        <v>43509</v>
      </c>
      <c r="D275" s="24">
        <v>824090</v>
      </c>
      <c r="E275" s="25">
        <v>781109.45</v>
      </c>
      <c r="F275" s="58" t="s">
        <v>1768</v>
      </c>
      <c r="G275" s="59" t="s">
        <v>217</v>
      </c>
      <c r="H275" s="59" t="s">
        <v>217</v>
      </c>
      <c r="I275" s="59" t="s">
        <v>217</v>
      </c>
      <c r="J275" s="60">
        <f t="shared" si="4"/>
        <v>3.3521351852206107E-4</v>
      </c>
      <c r="K275" s="59" t="s">
        <v>217</v>
      </c>
      <c r="L275" s="59" t="s">
        <v>217</v>
      </c>
      <c r="M275" s="25">
        <v>42980.550000000047</v>
      </c>
      <c r="N275" s="59" t="s">
        <v>217</v>
      </c>
      <c r="O275" s="61"/>
    </row>
    <row r="276" spans="1:15" ht="26" x14ac:dyDescent="0.3">
      <c r="A276" s="73">
        <v>271</v>
      </c>
      <c r="B276" s="74" t="s">
        <v>2036</v>
      </c>
      <c r="C276" s="78">
        <v>43509</v>
      </c>
      <c r="D276" s="24">
        <v>2299125</v>
      </c>
      <c r="E276" s="25">
        <v>2299125</v>
      </c>
      <c r="F276" s="58" t="s">
        <v>1768</v>
      </c>
      <c r="G276" s="59" t="s">
        <v>217</v>
      </c>
      <c r="H276" s="59" t="s">
        <v>217</v>
      </c>
      <c r="I276" s="59" t="s">
        <v>217</v>
      </c>
      <c r="J276" s="60">
        <f t="shared" si="4"/>
        <v>9.8667066538758903E-4</v>
      </c>
      <c r="K276" s="59" t="s">
        <v>217</v>
      </c>
      <c r="L276" s="59" t="s">
        <v>217</v>
      </c>
      <c r="M276" s="25">
        <v>0</v>
      </c>
      <c r="N276" s="59" t="s">
        <v>217</v>
      </c>
      <c r="O276" s="61"/>
    </row>
    <row r="277" spans="1:15" ht="26" x14ac:dyDescent="0.3">
      <c r="A277" s="73">
        <v>272</v>
      </c>
      <c r="B277" s="74" t="s">
        <v>2037</v>
      </c>
      <c r="C277" s="78">
        <v>43500</v>
      </c>
      <c r="D277" s="24">
        <v>1491923</v>
      </c>
      <c r="E277" s="25">
        <v>1491923</v>
      </c>
      <c r="F277" s="58" t="s">
        <v>1768</v>
      </c>
      <c r="G277" s="59" t="s">
        <v>217</v>
      </c>
      <c r="H277" s="59" t="s">
        <v>217</v>
      </c>
      <c r="I277" s="59" t="s">
        <v>217</v>
      </c>
      <c r="J277" s="60">
        <f t="shared" si="4"/>
        <v>6.402595157362249E-4</v>
      </c>
      <c r="K277" s="59" t="s">
        <v>217</v>
      </c>
      <c r="L277" s="59" t="s">
        <v>217</v>
      </c>
      <c r="M277" s="25">
        <v>0</v>
      </c>
      <c r="N277" s="59" t="s">
        <v>217</v>
      </c>
      <c r="O277" s="61"/>
    </row>
    <row r="278" spans="1:15" ht="26" x14ac:dyDescent="0.3">
      <c r="A278" s="73">
        <v>273</v>
      </c>
      <c r="B278" s="74" t="s">
        <v>2038</v>
      </c>
      <c r="C278" s="78">
        <v>43509</v>
      </c>
      <c r="D278" s="24">
        <v>1568151</v>
      </c>
      <c r="E278" s="25">
        <v>585131</v>
      </c>
      <c r="F278" s="58" t="s">
        <v>1768</v>
      </c>
      <c r="G278" s="59" t="s">
        <v>217</v>
      </c>
      <c r="H278" s="59" t="s">
        <v>217</v>
      </c>
      <c r="I278" s="59" t="s">
        <v>217</v>
      </c>
      <c r="J278" s="60">
        <f t="shared" si="4"/>
        <v>2.5110926683364558E-4</v>
      </c>
      <c r="K278" s="59" t="s">
        <v>217</v>
      </c>
      <c r="L278" s="59" t="s">
        <v>217</v>
      </c>
      <c r="M278" s="25">
        <v>983020</v>
      </c>
      <c r="N278" s="59" t="s">
        <v>217</v>
      </c>
      <c r="O278" s="61"/>
    </row>
    <row r="279" spans="1:15" ht="26" x14ac:dyDescent="0.3">
      <c r="A279" s="73">
        <v>274</v>
      </c>
      <c r="B279" s="74" t="s">
        <v>2039</v>
      </c>
      <c r="C279" s="78">
        <v>43502</v>
      </c>
      <c r="D279" s="24">
        <v>252825</v>
      </c>
      <c r="E279" s="25">
        <v>145621</v>
      </c>
      <c r="F279" s="58" t="s">
        <v>1768</v>
      </c>
      <c r="G279" s="59" t="s">
        <v>217</v>
      </c>
      <c r="H279" s="59" t="s">
        <v>217</v>
      </c>
      <c r="I279" s="59" t="s">
        <v>217</v>
      </c>
      <c r="J279" s="60">
        <f t="shared" si="4"/>
        <v>6.2493326358682591E-5</v>
      </c>
      <c r="K279" s="59" t="s">
        <v>217</v>
      </c>
      <c r="L279" s="59" t="s">
        <v>217</v>
      </c>
      <c r="M279" s="25">
        <v>107204</v>
      </c>
      <c r="N279" s="59" t="s">
        <v>217</v>
      </c>
      <c r="O279" s="61"/>
    </row>
    <row r="280" spans="1:15" ht="26" x14ac:dyDescent="0.3">
      <c r="A280" s="73">
        <v>275</v>
      </c>
      <c r="B280" s="74" t="s">
        <v>2040</v>
      </c>
      <c r="C280" s="78">
        <v>43509</v>
      </c>
      <c r="D280" s="24">
        <v>933639293.25</v>
      </c>
      <c r="E280" s="25">
        <v>0</v>
      </c>
      <c r="F280" s="58" t="s">
        <v>1768</v>
      </c>
      <c r="G280" s="59" t="s">
        <v>217</v>
      </c>
      <c r="H280" s="59" t="s">
        <v>217</v>
      </c>
      <c r="I280" s="59" t="s">
        <v>217</v>
      </c>
      <c r="J280" s="60">
        <f t="shared" si="4"/>
        <v>0</v>
      </c>
      <c r="K280" s="59" t="s">
        <v>217</v>
      </c>
      <c r="L280" s="59" t="s">
        <v>217</v>
      </c>
      <c r="M280" s="25">
        <v>933639293.25</v>
      </c>
      <c r="N280" s="59" t="s">
        <v>217</v>
      </c>
      <c r="O280" s="61"/>
    </row>
    <row r="281" spans="1:15" ht="26" x14ac:dyDescent="0.3">
      <c r="A281" s="73">
        <v>276</v>
      </c>
      <c r="B281" s="74" t="s">
        <v>2041</v>
      </c>
      <c r="C281" s="78">
        <v>43509</v>
      </c>
      <c r="D281" s="24">
        <v>8830520</v>
      </c>
      <c r="E281" s="25">
        <v>8830520</v>
      </c>
      <c r="F281" s="58" t="s">
        <v>1768</v>
      </c>
      <c r="G281" s="59" t="s">
        <v>217</v>
      </c>
      <c r="H281" s="59" t="s">
        <v>217</v>
      </c>
      <c r="I281" s="59" t="s">
        <v>217</v>
      </c>
      <c r="J281" s="60">
        <f t="shared" si="4"/>
        <v>3.7896221580463931E-3</v>
      </c>
      <c r="K281" s="59" t="s">
        <v>217</v>
      </c>
      <c r="L281" s="59" t="s">
        <v>217</v>
      </c>
      <c r="M281" s="25">
        <v>0</v>
      </c>
      <c r="N281" s="59" t="s">
        <v>217</v>
      </c>
      <c r="O281" s="61"/>
    </row>
    <row r="282" spans="1:15" ht="26" x14ac:dyDescent="0.3">
      <c r="A282" s="73">
        <v>277</v>
      </c>
      <c r="B282" s="74" t="s">
        <v>2042</v>
      </c>
      <c r="C282" s="77">
        <v>43494</v>
      </c>
      <c r="D282" s="24">
        <v>510535</v>
      </c>
      <c r="E282" s="25">
        <v>510535</v>
      </c>
      <c r="F282" s="58" t="s">
        <v>1768</v>
      </c>
      <c r="G282" s="59" t="s">
        <v>217</v>
      </c>
      <c r="H282" s="59" t="s">
        <v>217</v>
      </c>
      <c r="I282" s="59" t="s">
        <v>217</v>
      </c>
      <c r="J282" s="60">
        <f t="shared" si="4"/>
        <v>2.1909635541941076E-4</v>
      </c>
      <c r="K282" s="59" t="s">
        <v>217</v>
      </c>
      <c r="L282" s="59" t="s">
        <v>217</v>
      </c>
      <c r="M282" s="25">
        <v>0</v>
      </c>
      <c r="N282" s="59" t="s">
        <v>217</v>
      </c>
      <c r="O282" s="61"/>
    </row>
    <row r="283" spans="1:15" ht="26" x14ac:dyDescent="0.3">
      <c r="A283" s="73">
        <v>278</v>
      </c>
      <c r="B283" s="74" t="s">
        <v>2043</v>
      </c>
      <c r="C283" s="77">
        <v>43494</v>
      </c>
      <c r="D283" s="24">
        <v>3849024</v>
      </c>
      <c r="E283" s="25">
        <v>3849024</v>
      </c>
      <c r="F283" s="58" t="s">
        <v>1768</v>
      </c>
      <c r="G283" s="59" t="s">
        <v>217</v>
      </c>
      <c r="H283" s="59" t="s">
        <v>217</v>
      </c>
      <c r="I283" s="59" t="s">
        <v>217</v>
      </c>
      <c r="J283" s="60">
        <f t="shared" si="4"/>
        <v>1.6518106110684715E-3</v>
      </c>
      <c r="K283" s="59" t="s">
        <v>217</v>
      </c>
      <c r="L283" s="59" t="s">
        <v>217</v>
      </c>
      <c r="M283" s="25">
        <v>0</v>
      </c>
      <c r="N283" s="59" t="s">
        <v>217</v>
      </c>
      <c r="O283" s="61"/>
    </row>
    <row r="284" spans="1:15" ht="26" x14ac:dyDescent="0.3">
      <c r="A284" s="73">
        <v>279</v>
      </c>
      <c r="B284" s="74" t="s">
        <v>2044</v>
      </c>
      <c r="C284" s="78">
        <v>43501</v>
      </c>
      <c r="D284" s="24">
        <v>810265</v>
      </c>
      <c r="E284" s="25">
        <v>749749.5</v>
      </c>
      <c r="F284" s="58" t="s">
        <v>1768</v>
      </c>
      <c r="G284" s="59" t="s">
        <v>217</v>
      </c>
      <c r="H284" s="59" t="s">
        <v>217</v>
      </c>
      <c r="I284" s="59" t="s">
        <v>217</v>
      </c>
      <c r="J284" s="60">
        <f t="shared" si="4"/>
        <v>3.21755379998483E-4</v>
      </c>
      <c r="K284" s="59" t="s">
        <v>217</v>
      </c>
      <c r="L284" s="59" t="s">
        <v>217</v>
      </c>
      <c r="M284" s="25">
        <v>60515.5</v>
      </c>
      <c r="N284" s="59" t="s">
        <v>217</v>
      </c>
      <c r="O284" s="61"/>
    </row>
    <row r="285" spans="1:15" ht="26" x14ac:dyDescent="0.3">
      <c r="A285" s="73">
        <v>280</v>
      </c>
      <c r="B285" s="74" t="s">
        <v>2045</v>
      </c>
      <c r="C285" s="76">
        <v>43507</v>
      </c>
      <c r="D285" s="24">
        <v>950476</v>
      </c>
      <c r="E285" s="25">
        <v>950476</v>
      </c>
      <c r="F285" s="58" t="s">
        <v>1768</v>
      </c>
      <c r="G285" s="59" t="s">
        <v>217</v>
      </c>
      <c r="H285" s="59" t="s">
        <v>217</v>
      </c>
      <c r="I285" s="59" t="s">
        <v>217</v>
      </c>
      <c r="J285" s="60">
        <f t="shared" si="4"/>
        <v>4.0789725976401201E-4</v>
      </c>
      <c r="K285" s="59" t="s">
        <v>217</v>
      </c>
      <c r="L285" s="59" t="s">
        <v>217</v>
      </c>
      <c r="M285" s="25">
        <v>0</v>
      </c>
      <c r="N285" s="59" t="s">
        <v>217</v>
      </c>
      <c r="O285" s="61"/>
    </row>
    <row r="286" spans="1:15" ht="26" x14ac:dyDescent="0.3">
      <c r="A286" s="73">
        <v>281</v>
      </c>
      <c r="B286" s="74" t="s">
        <v>2046</v>
      </c>
      <c r="C286" s="77">
        <v>43497</v>
      </c>
      <c r="D286" s="24">
        <v>44064</v>
      </c>
      <c r="E286" s="25">
        <v>44064</v>
      </c>
      <c r="F286" s="58" t="s">
        <v>1768</v>
      </c>
      <c r="G286" s="59" t="s">
        <v>217</v>
      </c>
      <c r="H286" s="59" t="s">
        <v>217</v>
      </c>
      <c r="I286" s="59" t="s">
        <v>217</v>
      </c>
      <c r="J286" s="60">
        <f t="shared" si="4"/>
        <v>1.8910088055081269E-5</v>
      </c>
      <c r="K286" s="59" t="s">
        <v>217</v>
      </c>
      <c r="L286" s="59" t="s">
        <v>217</v>
      </c>
      <c r="M286" s="25">
        <v>0</v>
      </c>
      <c r="N286" s="59" t="s">
        <v>217</v>
      </c>
      <c r="O286" s="61"/>
    </row>
    <row r="287" spans="1:15" ht="26" x14ac:dyDescent="0.3">
      <c r="A287" s="73">
        <v>282</v>
      </c>
      <c r="B287" s="74" t="s">
        <v>2047</v>
      </c>
      <c r="C287" s="76">
        <v>43501</v>
      </c>
      <c r="D287" s="24">
        <v>218854</v>
      </c>
      <c r="E287" s="25">
        <v>218854</v>
      </c>
      <c r="F287" s="58" t="s">
        <v>1768</v>
      </c>
      <c r="G287" s="59" t="s">
        <v>217</v>
      </c>
      <c r="H287" s="59" t="s">
        <v>217</v>
      </c>
      <c r="I287" s="59" t="s">
        <v>217</v>
      </c>
      <c r="J287" s="60">
        <f t="shared" si="4"/>
        <v>9.3921305628330529E-5</v>
      </c>
      <c r="K287" s="59" t="s">
        <v>217</v>
      </c>
      <c r="L287" s="59" t="s">
        <v>217</v>
      </c>
      <c r="M287" s="25">
        <v>0</v>
      </c>
      <c r="N287" s="59" t="s">
        <v>217</v>
      </c>
      <c r="O287" s="61"/>
    </row>
    <row r="288" spans="1:15" ht="26" x14ac:dyDescent="0.3">
      <c r="A288" s="73">
        <v>283</v>
      </c>
      <c r="B288" s="74" t="s">
        <v>2048</v>
      </c>
      <c r="C288" s="78">
        <v>43508</v>
      </c>
      <c r="D288" s="24">
        <v>11309854</v>
      </c>
      <c r="E288" s="25">
        <v>6443310</v>
      </c>
      <c r="F288" s="58" t="s">
        <v>1768</v>
      </c>
      <c r="G288" s="59" t="s">
        <v>217</v>
      </c>
      <c r="H288" s="59" t="s">
        <v>217</v>
      </c>
      <c r="I288" s="59" t="s">
        <v>217</v>
      </c>
      <c r="J288" s="60">
        <f t="shared" si="4"/>
        <v>2.765149770020554E-3</v>
      </c>
      <c r="K288" s="59" t="s">
        <v>217</v>
      </c>
      <c r="L288" s="59" t="s">
        <v>217</v>
      </c>
      <c r="M288" s="25">
        <v>4866544</v>
      </c>
      <c r="N288" s="59" t="s">
        <v>217</v>
      </c>
      <c r="O288" s="61"/>
    </row>
    <row r="289" spans="1:15" ht="26" x14ac:dyDescent="0.3">
      <c r="A289" s="73">
        <v>284</v>
      </c>
      <c r="B289" s="74" t="s">
        <v>2049</v>
      </c>
      <c r="C289" s="78">
        <v>43507</v>
      </c>
      <c r="D289" s="24">
        <v>678354</v>
      </c>
      <c r="E289" s="25">
        <v>678354</v>
      </c>
      <c r="F289" s="58" t="s">
        <v>1768</v>
      </c>
      <c r="G289" s="59" t="s">
        <v>217</v>
      </c>
      <c r="H289" s="59" t="s">
        <v>217</v>
      </c>
      <c r="I289" s="59" t="s">
        <v>217</v>
      </c>
      <c r="J289" s="60">
        <f t="shared" si="4"/>
        <v>2.9111596479022785E-4</v>
      </c>
      <c r="K289" s="59" t="s">
        <v>217</v>
      </c>
      <c r="L289" s="59" t="s">
        <v>217</v>
      </c>
      <c r="M289" s="25">
        <v>0</v>
      </c>
      <c r="N289" s="59" t="s">
        <v>217</v>
      </c>
      <c r="O289" s="61"/>
    </row>
    <row r="290" spans="1:15" ht="26" x14ac:dyDescent="0.3">
      <c r="A290" s="73">
        <v>285</v>
      </c>
      <c r="B290" s="74" t="s">
        <v>2050</v>
      </c>
      <c r="C290" s="78">
        <v>43503</v>
      </c>
      <c r="D290" s="24">
        <v>2699528</v>
      </c>
      <c r="E290" s="25">
        <v>2699528</v>
      </c>
      <c r="F290" s="58" t="s">
        <v>1768</v>
      </c>
      <c r="G290" s="59" t="s">
        <v>217</v>
      </c>
      <c r="H290" s="59" t="s">
        <v>217</v>
      </c>
      <c r="I290" s="59" t="s">
        <v>217</v>
      </c>
      <c r="J290" s="60">
        <f t="shared" si="4"/>
        <v>1.1585038168835655E-3</v>
      </c>
      <c r="K290" s="59" t="s">
        <v>217</v>
      </c>
      <c r="L290" s="59" t="s">
        <v>217</v>
      </c>
      <c r="M290" s="25">
        <v>0</v>
      </c>
      <c r="N290" s="59" t="s">
        <v>217</v>
      </c>
      <c r="O290" s="61"/>
    </row>
    <row r="291" spans="1:15" ht="39" x14ac:dyDescent="0.3">
      <c r="A291" s="73">
        <v>286</v>
      </c>
      <c r="B291" s="74" t="s">
        <v>2051</v>
      </c>
      <c r="C291" s="78">
        <v>43503</v>
      </c>
      <c r="D291" s="24">
        <v>1061850</v>
      </c>
      <c r="E291" s="25">
        <v>1052775</v>
      </c>
      <c r="F291" s="58" t="s">
        <v>1768</v>
      </c>
      <c r="G291" s="59" t="s">
        <v>217</v>
      </c>
      <c r="H291" s="59" t="s">
        <v>217</v>
      </c>
      <c r="I291" s="59" t="s">
        <v>217</v>
      </c>
      <c r="J291" s="60">
        <f t="shared" si="4"/>
        <v>4.5179892774573766E-4</v>
      </c>
      <c r="K291" s="59" t="s">
        <v>217</v>
      </c>
      <c r="L291" s="59" t="s">
        <v>217</v>
      </c>
      <c r="M291" s="25">
        <v>9075</v>
      </c>
      <c r="N291" s="59" t="s">
        <v>217</v>
      </c>
      <c r="O291" s="61"/>
    </row>
    <row r="292" spans="1:15" ht="26" x14ac:dyDescent="0.3">
      <c r="A292" s="73">
        <v>287</v>
      </c>
      <c r="B292" s="74" t="s">
        <v>2052</v>
      </c>
      <c r="C292" s="78">
        <v>43500</v>
      </c>
      <c r="D292" s="24">
        <v>301168</v>
      </c>
      <c r="E292" s="25">
        <v>203492</v>
      </c>
      <c r="F292" s="58" t="s">
        <v>1768</v>
      </c>
      <c r="G292" s="59" t="s">
        <v>217</v>
      </c>
      <c r="H292" s="59" t="s">
        <v>217</v>
      </c>
      <c r="I292" s="59" t="s">
        <v>217</v>
      </c>
      <c r="J292" s="60">
        <f t="shared" si="4"/>
        <v>8.7328695499832017E-5</v>
      </c>
      <c r="K292" s="59" t="s">
        <v>217</v>
      </c>
      <c r="L292" s="59" t="s">
        <v>217</v>
      </c>
      <c r="M292" s="25">
        <v>97676</v>
      </c>
      <c r="N292" s="59" t="s">
        <v>217</v>
      </c>
      <c r="O292" s="61"/>
    </row>
    <row r="293" spans="1:15" ht="26" x14ac:dyDescent="0.3">
      <c r="A293" s="73">
        <v>288</v>
      </c>
      <c r="B293" s="74" t="s">
        <v>2053</v>
      </c>
      <c r="C293" s="77">
        <v>43494</v>
      </c>
      <c r="D293" s="24">
        <v>831379</v>
      </c>
      <c r="E293" s="25">
        <v>831379</v>
      </c>
      <c r="F293" s="58" t="s">
        <v>1768</v>
      </c>
      <c r="G293" s="59" t="s">
        <v>217</v>
      </c>
      <c r="H293" s="59" t="s">
        <v>217</v>
      </c>
      <c r="I293" s="59" t="s">
        <v>217</v>
      </c>
      <c r="J293" s="60">
        <f t="shared" si="4"/>
        <v>3.5678672152200007E-4</v>
      </c>
      <c r="K293" s="59" t="s">
        <v>217</v>
      </c>
      <c r="L293" s="59" t="s">
        <v>217</v>
      </c>
      <c r="M293" s="25">
        <v>0</v>
      </c>
      <c r="N293" s="59" t="s">
        <v>217</v>
      </c>
      <c r="O293" s="61"/>
    </row>
    <row r="294" spans="1:15" ht="26" x14ac:dyDescent="0.3">
      <c r="A294" s="73">
        <v>289</v>
      </c>
      <c r="B294" s="74" t="s">
        <v>2054</v>
      </c>
      <c r="C294" s="77">
        <v>43493</v>
      </c>
      <c r="D294" s="24">
        <v>714132</v>
      </c>
      <c r="E294" s="25">
        <v>714132</v>
      </c>
      <c r="F294" s="58" t="s">
        <v>1768</v>
      </c>
      <c r="G294" s="59" t="s">
        <v>217</v>
      </c>
      <c r="H294" s="59" t="s">
        <v>217</v>
      </c>
      <c r="I294" s="59" t="s">
        <v>217</v>
      </c>
      <c r="J294" s="60">
        <f t="shared" si="4"/>
        <v>3.0647011172275094E-4</v>
      </c>
      <c r="K294" s="59" t="s">
        <v>217</v>
      </c>
      <c r="L294" s="59" t="s">
        <v>217</v>
      </c>
      <c r="M294" s="25">
        <v>0</v>
      </c>
      <c r="N294" s="59" t="s">
        <v>217</v>
      </c>
      <c r="O294" s="61"/>
    </row>
    <row r="295" spans="1:15" ht="26" x14ac:dyDescent="0.3">
      <c r="A295" s="73">
        <v>290</v>
      </c>
      <c r="B295" s="74" t="s">
        <v>2055</v>
      </c>
      <c r="C295" s="77">
        <v>43507</v>
      </c>
      <c r="D295" s="24">
        <v>641769</v>
      </c>
      <c r="E295" s="25">
        <v>641769</v>
      </c>
      <c r="F295" s="58" t="s">
        <v>1768</v>
      </c>
      <c r="G295" s="59" t="s">
        <v>217</v>
      </c>
      <c r="H295" s="59" t="s">
        <v>217</v>
      </c>
      <c r="I295" s="59" t="s">
        <v>217</v>
      </c>
      <c r="J295" s="60">
        <f t="shared" si="4"/>
        <v>2.7541549339645633E-4</v>
      </c>
      <c r="K295" s="59" t="s">
        <v>217</v>
      </c>
      <c r="L295" s="59" t="s">
        <v>217</v>
      </c>
      <c r="M295" s="25">
        <v>0</v>
      </c>
      <c r="N295" s="59" t="s">
        <v>217</v>
      </c>
      <c r="O295" s="61"/>
    </row>
    <row r="296" spans="1:15" ht="26" x14ac:dyDescent="0.3">
      <c r="A296" s="73">
        <v>291</v>
      </c>
      <c r="B296" s="74" t="s">
        <v>2056</v>
      </c>
      <c r="C296" s="77">
        <v>43479</v>
      </c>
      <c r="D296" s="24">
        <v>2289600</v>
      </c>
      <c r="E296" s="25">
        <v>1121080.78</v>
      </c>
      <c r="F296" s="58" t="s">
        <v>1768</v>
      </c>
      <c r="G296" s="59" t="s">
        <v>217</v>
      </c>
      <c r="H296" s="59" t="s">
        <v>217</v>
      </c>
      <c r="I296" s="59" t="s">
        <v>217</v>
      </c>
      <c r="J296" s="60">
        <f t="shared" si="4"/>
        <v>4.8111238804146681E-4</v>
      </c>
      <c r="K296" s="59" t="s">
        <v>217</v>
      </c>
      <c r="L296" s="59" t="s">
        <v>217</v>
      </c>
      <c r="M296" s="25">
        <v>1168519.22</v>
      </c>
      <c r="N296" s="59" t="s">
        <v>217</v>
      </c>
      <c r="O296" s="61"/>
    </row>
    <row r="297" spans="1:15" ht="26" x14ac:dyDescent="0.3">
      <c r="A297" s="73">
        <v>292</v>
      </c>
      <c r="B297" s="74" t="s">
        <v>2057</v>
      </c>
      <c r="C297" s="78">
        <v>43498</v>
      </c>
      <c r="D297" s="24">
        <v>417420</v>
      </c>
      <c r="E297" s="25">
        <v>0</v>
      </c>
      <c r="F297" s="58" t="s">
        <v>1768</v>
      </c>
      <c r="G297" s="59" t="s">
        <v>217</v>
      </c>
      <c r="H297" s="59" t="s">
        <v>217</v>
      </c>
      <c r="I297" s="59" t="s">
        <v>217</v>
      </c>
      <c r="J297" s="60">
        <f t="shared" si="4"/>
        <v>0</v>
      </c>
      <c r="K297" s="59" t="s">
        <v>217</v>
      </c>
      <c r="L297" s="59" t="s">
        <v>217</v>
      </c>
      <c r="M297" s="25">
        <v>417420</v>
      </c>
      <c r="N297" s="59" t="s">
        <v>217</v>
      </c>
      <c r="O297" s="61"/>
    </row>
    <row r="298" spans="1:15" ht="26" x14ac:dyDescent="0.3">
      <c r="A298" s="73">
        <v>293</v>
      </c>
      <c r="B298" s="74" t="s">
        <v>2058</v>
      </c>
      <c r="C298" s="78">
        <v>43502</v>
      </c>
      <c r="D298" s="24">
        <v>737000</v>
      </c>
      <c r="E298" s="25">
        <v>725000</v>
      </c>
      <c r="F298" s="58" t="s">
        <v>1768</v>
      </c>
      <c r="G298" s="59" t="s">
        <v>217</v>
      </c>
      <c r="H298" s="59" t="s">
        <v>217</v>
      </c>
      <c r="I298" s="59" t="s">
        <v>217</v>
      </c>
      <c r="J298" s="60">
        <f t="shared" si="4"/>
        <v>3.1113411946110021E-4</v>
      </c>
      <c r="K298" s="59" t="s">
        <v>217</v>
      </c>
      <c r="L298" s="59" t="s">
        <v>217</v>
      </c>
      <c r="M298" s="25">
        <v>12000</v>
      </c>
      <c r="N298" s="59" t="s">
        <v>217</v>
      </c>
      <c r="O298" s="61"/>
    </row>
    <row r="299" spans="1:15" ht="26" x14ac:dyDescent="0.3">
      <c r="A299" s="73">
        <v>294</v>
      </c>
      <c r="B299" s="74" t="s">
        <v>2059</v>
      </c>
      <c r="C299" s="76">
        <v>43510</v>
      </c>
      <c r="D299" s="24">
        <v>414745</v>
      </c>
      <c r="E299" s="25">
        <v>414745</v>
      </c>
      <c r="F299" s="58" t="s">
        <v>1768</v>
      </c>
      <c r="G299" s="59" t="s">
        <v>217</v>
      </c>
      <c r="H299" s="59" t="s">
        <v>217</v>
      </c>
      <c r="I299" s="59" t="s">
        <v>217</v>
      </c>
      <c r="J299" s="60">
        <f t="shared" si="4"/>
        <v>1.7798802810468141E-4</v>
      </c>
      <c r="K299" s="59" t="s">
        <v>217</v>
      </c>
      <c r="L299" s="59" t="s">
        <v>217</v>
      </c>
      <c r="M299" s="25">
        <v>0</v>
      </c>
      <c r="N299" s="59" t="s">
        <v>217</v>
      </c>
      <c r="O299" s="61"/>
    </row>
    <row r="300" spans="1:15" ht="26" x14ac:dyDescent="0.3">
      <c r="A300" s="73">
        <v>295</v>
      </c>
      <c r="B300" s="74" t="s">
        <v>2060</v>
      </c>
      <c r="C300" s="78">
        <v>43509</v>
      </c>
      <c r="D300" s="24">
        <v>2121994</v>
      </c>
      <c r="E300" s="25">
        <v>2035774.67</v>
      </c>
      <c r="F300" s="58" t="s">
        <v>1768</v>
      </c>
      <c r="G300" s="59" t="s">
        <v>217</v>
      </c>
      <c r="H300" s="59" t="s">
        <v>217</v>
      </c>
      <c r="I300" s="59" t="s">
        <v>217</v>
      </c>
      <c r="J300" s="60">
        <f t="shared" si="4"/>
        <v>8.7365373706436121E-4</v>
      </c>
      <c r="K300" s="59" t="s">
        <v>217</v>
      </c>
      <c r="L300" s="59" t="s">
        <v>217</v>
      </c>
      <c r="M300" s="25">
        <v>86219.330000000075</v>
      </c>
      <c r="N300" s="59" t="s">
        <v>217</v>
      </c>
      <c r="O300" s="61"/>
    </row>
    <row r="301" spans="1:15" ht="26" x14ac:dyDescent="0.3">
      <c r="A301" s="73">
        <v>296</v>
      </c>
      <c r="B301" s="74" t="s">
        <v>2061</v>
      </c>
      <c r="C301" s="78">
        <v>43509</v>
      </c>
      <c r="D301" s="24">
        <v>200000</v>
      </c>
      <c r="E301" s="25">
        <v>200000</v>
      </c>
      <c r="F301" s="58" t="s">
        <v>1768</v>
      </c>
      <c r="G301" s="59" t="s">
        <v>217</v>
      </c>
      <c r="H301" s="59" t="s">
        <v>217</v>
      </c>
      <c r="I301" s="59" t="s">
        <v>217</v>
      </c>
      <c r="J301" s="60">
        <f t="shared" si="4"/>
        <v>8.5830101920303519E-5</v>
      </c>
      <c r="K301" s="59" t="s">
        <v>217</v>
      </c>
      <c r="L301" s="59" t="s">
        <v>217</v>
      </c>
      <c r="M301" s="25">
        <v>0</v>
      </c>
      <c r="N301" s="59" t="s">
        <v>217</v>
      </c>
      <c r="O301" s="61"/>
    </row>
    <row r="302" spans="1:15" ht="26" x14ac:dyDescent="0.3">
      <c r="A302" s="73">
        <v>297</v>
      </c>
      <c r="B302" s="74" t="s">
        <v>2062</v>
      </c>
      <c r="C302" s="78">
        <v>43509</v>
      </c>
      <c r="D302" s="24">
        <v>305333</v>
      </c>
      <c r="E302" s="25">
        <v>305333</v>
      </c>
      <c r="F302" s="58" t="s">
        <v>1768</v>
      </c>
      <c r="G302" s="59" t="s">
        <v>217</v>
      </c>
      <c r="H302" s="59" t="s">
        <v>217</v>
      </c>
      <c r="I302" s="59" t="s">
        <v>217</v>
      </c>
      <c r="J302" s="60">
        <f t="shared" si="4"/>
        <v>1.3103381254816018E-4</v>
      </c>
      <c r="K302" s="59" t="s">
        <v>217</v>
      </c>
      <c r="L302" s="59" t="s">
        <v>217</v>
      </c>
      <c r="M302" s="25">
        <v>0</v>
      </c>
      <c r="N302" s="59" t="s">
        <v>217</v>
      </c>
      <c r="O302" s="61"/>
    </row>
    <row r="303" spans="1:15" ht="26" x14ac:dyDescent="0.3">
      <c r="A303" s="73">
        <v>298</v>
      </c>
      <c r="B303" s="74" t="s">
        <v>2063</v>
      </c>
      <c r="C303" s="163">
        <v>43500</v>
      </c>
      <c r="D303" s="24">
        <v>543791</v>
      </c>
      <c r="E303" s="25">
        <v>512523.7</v>
      </c>
      <c r="F303" s="58" t="s">
        <v>1768</v>
      </c>
      <c r="G303" s="59" t="s">
        <v>217</v>
      </c>
      <c r="H303" s="59" t="s">
        <v>217</v>
      </c>
      <c r="I303" s="59" t="s">
        <v>217</v>
      </c>
      <c r="J303" s="60">
        <f t="shared" si="4"/>
        <v>2.1994980703785532E-4</v>
      </c>
      <c r="K303" s="59" t="s">
        <v>217</v>
      </c>
      <c r="L303" s="59" t="s">
        <v>217</v>
      </c>
      <c r="M303" s="25">
        <v>31267.299999999988</v>
      </c>
      <c r="N303" s="59" t="s">
        <v>217</v>
      </c>
      <c r="O303" s="61"/>
    </row>
    <row r="304" spans="1:15" ht="26" x14ac:dyDescent="0.3">
      <c r="A304" s="73">
        <v>299</v>
      </c>
      <c r="B304" s="74" t="s">
        <v>2064</v>
      </c>
      <c r="C304" s="77">
        <v>43497</v>
      </c>
      <c r="D304" s="24">
        <v>236744</v>
      </c>
      <c r="E304" s="25">
        <v>236744</v>
      </c>
      <c r="F304" s="58" t="s">
        <v>1768</v>
      </c>
      <c r="G304" s="59" t="s">
        <v>217</v>
      </c>
      <c r="H304" s="59" t="s">
        <v>217</v>
      </c>
      <c r="I304" s="59" t="s">
        <v>217</v>
      </c>
      <c r="J304" s="60">
        <f t="shared" si="4"/>
        <v>1.0159880824510168E-4</v>
      </c>
      <c r="K304" s="59" t="s">
        <v>217</v>
      </c>
      <c r="L304" s="59" t="s">
        <v>217</v>
      </c>
      <c r="M304" s="25"/>
      <c r="N304" s="59" t="s">
        <v>217</v>
      </c>
      <c r="O304" s="61"/>
    </row>
    <row r="305" spans="1:16" ht="26" x14ac:dyDescent="0.3">
      <c r="A305" s="73">
        <v>300</v>
      </c>
      <c r="B305" s="74" t="s">
        <v>2065</v>
      </c>
      <c r="C305" s="78">
        <v>43507</v>
      </c>
      <c r="D305" s="24">
        <v>462014</v>
      </c>
      <c r="E305" s="25">
        <v>462014</v>
      </c>
      <c r="F305" s="58" t="s">
        <v>1768</v>
      </c>
      <c r="G305" s="59" t="s">
        <v>217</v>
      </c>
      <c r="H305" s="59" t="s">
        <v>217</v>
      </c>
      <c r="I305" s="59" t="s">
        <v>217</v>
      </c>
      <c r="J305" s="60">
        <f t="shared" si="4"/>
        <v>1.9827354354303554E-4</v>
      </c>
      <c r="K305" s="59" t="s">
        <v>217</v>
      </c>
      <c r="L305" s="59" t="s">
        <v>217</v>
      </c>
      <c r="M305" s="25">
        <v>0</v>
      </c>
      <c r="N305" s="59" t="s">
        <v>217</v>
      </c>
      <c r="O305" s="61"/>
    </row>
    <row r="306" spans="1:16" ht="39" x14ac:dyDescent="0.3">
      <c r="A306" s="73">
        <v>301</v>
      </c>
      <c r="B306" s="74" t="s">
        <v>2066</v>
      </c>
      <c r="C306" s="76">
        <v>43598</v>
      </c>
      <c r="D306" s="24">
        <v>12006202</v>
      </c>
      <c r="E306" s="25">
        <v>3081067</v>
      </c>
      <c r="F306" s="58" t="s">
        <v>1768</v>
      </c>
      <c r="G306" s="59" t="s">
        <v>217</v>
      </c>
      <c r="H306" s="59" t="s">
        <v>217</v>
      </c>
      <c r="I306" s="59" t="s">
        <v>217</v>
      </c>
      <c r="J306" s="60">
        <f t="shared" si="4"/>
        <v>1.3222414731664188E-3</v>
      </c>
      <c r="K306" s="59" t="s">
        <v>217</v>
      </c>
      <c r="L306" s="59" t="s">
        <v>217</v>
      </c>
      <c r="M306" s="25">
        <v>8925135</v>
      </c>
      <c r="N306" s="59" t="s">
        <v>217</v>
      </c>
      <c r="O306" s="61" t="s">
        <v>43</v>
      </c>
    </row>
    <row r="307" spans="1:16" s="171" customFormat="1" ht="26" x14ac:dyDescent="0.3">
      <c r="A307" s="165">
        <v>302</v>
      </c>
      <c r="B307" s="166" t="s">
        <v>2079</v>
      </c>
      <c r="C307" s="167">
        <v>44184</v>
      </c>
      <c r="D307" s="24">
        <v>44318680.729999997</v>
      </c>
      <c r="E307" s="25">
        <v>2684932</v>
      </c>
      <c r="F307" s="168" t="s">
        <v>1768</v>
      </c>
      <c r="G307" s="169" t="s">
        <v>217</v>
      </c>
      <c r="H307" s="169" t="s">
        <v>217</v>
      </c>
      <c r="I307" s="169" t="s">
        <v>217</v>
      </c>
      <c r="J307" s="60">
        <f t="shared" si="4"/>
        <v>1.1522399360454217E-3</v>
      </c>
      <c r="K307" s="169" t="s">
        <v>217</v>
      </c>
      <c r="L307" s="169" t="s">
        <v>217</v>
      </c>
      <c r="M307" s="25">
        <f>D307-E307</f>
        <v>41633748.729999997</v>
      </c>
      <c r="N307" s="169"/>
      <c r="O307" s="170" t="s">
        <v>50</v>
      </c>
    </row>
    <row r="308" spans="1:16" s="171" customFormat="1" ht="26" x14ac:dyDescent="0.3">
      <c r="A308" s="165">
        <v>303</v>
      </c>
      <c r="B308" s="166" t="s">
        <v>2080</v>
      </c>
      <c r="C308" s="167">
        <v>44176</v>
      </c>
      <c r="D308" s="24">
        <v>13427630</v>
      </c>
      <c r="E308" s="25">
        <v>5054968</v>
      </c>
      <c r="F308" s="168" t="s">
        <v>1768</v>
      </c>
      <c r="G308" s="169" t="s">
        <v>217</v>
      </c>
      <c r="H308" s="169" t="s">
        <v>217</v>
      </c>
      <c r="I308" s="169" t="s">
        <v>217</v>
      </c>
      <c r="J308" s="60">
        <f t="shared" si="4"/>
        <v>2.169342093219364E-3</v>
      </c>
      <c r="K308" s="169" t="s">
        <v>217</v>
      </c>
      <c r="L308" s="169" t="s">
        <v>217</v>
      </c>
      <c r="M308" s="25">
        <f>D308-E308</f>
        <v>8372662</v>
      </c>
      <c r="N308" s="169"/>
      <c r="O308" s="170" t="s">
        <v>2086</v>
      </c>
    </row>
    <row r="309" spans="1:16" s="171" customFormat="1" ht="26" x14ac:dyDescent="0.3">
      <c r="A309" s="165">
        <f>A308+1</f>
        <v>304</v>
      </c>
      <c r="B309" s="166" t="s">
        <v>1753</v>
      </c>
      <c r="C309" s="172">
        <v>43507</v>
      </c>
      <c r="D309" s="24">
        <v>88323507</v>
      </c>
      <c r="E309" s="25">
        <v>88323507</v>
      </c>
      <c r="F309" s="173" t="s">
        <v>1745</v>
      </c>
      <c r="G309" s="169" t="s">
        <v>217</v>
      </c>
      <c r="H309" s="169" t="s">
        <v>217</v>
      </c>
      <c r="I309" s="169" t="s">
        <v>217</v>
      </c>
      <c r="J309" s="60">
        <f t="shared" si="4"/>
        <v>3.7904078038843207E-2</v>
      </c>
      <c r="L309" s="169" t="s">
        <v>217</v>
      </c>
      <c r="M309" s="25">
        <f t="shared" ref="M309:M313" si="5">D309-E309</f>
        <v>0</v>
      </c>
      <c r="O309" s="169" t="s">
        <v>217</v>
      </c>
    </row>
    <row r="310" spans="1:16" s="171" customFormat="1" ht="26" x14ac:dyDescent="0.3">
      <c r="A310" s="165">
        <f t="shared" ref="A310:A313" si="6">A309+1</f>
        <v>305</v>
      </c>
      <c r="B310" s="166" t="s">
        <v>1758</v>
      </c>
      <c r="C310" s="167">
        <v>43507</v>
      </c>
      <c r="D310" s="24">
        <v>372215833</v>
      </c>
      <c r="E310" s="25">
        <v>0</v>
      </c>
      <c r="F310" s="173" t="s">
        <v>1745</v>
      </c>
      <c r="G310" s="169" t="s">
        <v>217</v>
      </c>
      <c r="H310" s="169" t="s">
        <v>217</v>
      </c>
      <c r="I310" s="169" t="s">
        <v>217</v>
      </c>
      <c r="J310" s="60">
        <f t="shared" si="4"/>
        <v>0</v>
      </c>
      <c r="L310" s="169" t="s">
        <v>217</v>
      </c>
      <c r="M310" s="25">
        <f t="shared" si="5"/>
        <v>372215833</v>
      </c>
      <c r="O310" s="169" t="s">
        <v>217</v>
      </c>
    </row>
    <row r="311" spans="1:16" s="171" customFormat="1" ht="26" x14ac:dyDescent="0.3">
      <c r="A311" s="165">
        <f t="shared" si="6"/>
        <v>306</v>
      </c>
      <c r="B311" s="166" t="s">
        <v>1758</v>
      </c>
      <c r="C311" s="167">
        <v>43507</v>
      </c>
      <c r="D311" s="24">
        <v>15189747</v>
      </c>
      <c r="E311" s="25">
        <v>15189747</v>
      </c>
      <c r="F311" s="173" t="s">
        <v>1745</v>
      </c>
      <c r="G311" s="169" t="s">
        <v>217</v>
      </c>
      <c r="H311" s="169" t="s">
        <v>217</v>
      </c>
      <c r="I311" s="169" t="s">
        <v>217</v>
      </c>
      <c r="J311" s="60">
        <f t="shared" si="4"/>
        <v>6.5186876657681225E-3</v>
      </c>
      <c r="L311" s="169" t="s">
        <v>217</v>
      </c>
      <c r="M311" s="25">
        <f t="shared" si="5"/>
        <v>0</v>
      </c>
      <c r="O311" s="169" t="s">
        <v>217</v>
      </c>
    </row>
    <row r="312" spans="1:16" s="171" customFormat="1" ht="26" x14ac:dyDescent="0.3">
      <c r="A312" s="165">
        <f t="shared" si="6"/>
        <v>307</v>
      </c>
      <c r="B312" s="174" t="s">
        <v>1762</v>
      </c>
      <c r="C312" s="167">
        <v>43642</v>
      </c>
      <c r="D312" s="24">
        <v>22386579</v>
      </c>
      <c r="E312" s="25">
        <v>22386579</v>
      </c>
      <c r="F312" s="173" t="s">
        <v>1745</v>
      </c>
      <c r="G312" s="169" t="s">
        <v>217</v>
      </c>
      <c r="H312" s="169" t="s">
        <v>217</v>
      </c>
      <c r="I312" s="169" t="s">
        <v>217</v>
      </c>
      <c r="J312" s="60">
        <f t="shared" si="4"/>
        <v>9.6072117860846323E-3</v>
      </c>
      <c r="L312" s="169" t="s">
        <v>217</v>
      </c>
      <c r="M312" s="25">
        <f t="shared" si="5"/>
        <v>0</v>
      </c>
      <c r="O312" s="170" t="s">
        <v>2090</v>
      </c>
    </row>
    <row r="313" spans="1:16" s="171" customFormat="1" ht="26" x14ac:dyDescent="0.3">
      <c r="A313" s="165">
        <f t="shared" si="6"/>
        <v>308</v>
      </c>
      <c r="B313" s="166" t="s">
        <v>2114</v>
      </c>
      <c r="C313" s="167">
        <v>43514</v>
      </c>
      <c r="D313" s="24">
        <v>2086885928</v>
      </c>
      <c r="E313" s="25">
        <v>1252814560</v>
      </c>
      <c r="F313" s="168" t="s">
        <v>1768</v>
      </c>
      <c r="G313" s="169" t="s">
        <v>217</v>
      </c>
      <c r="H313" s="169" t="s">
        <v>217</v>
      </c>
      <c r="I313" s="169" t="s">
        <v>217</v>
      </c>
      <c r="J313" s="60">
        <f t="shared" si="4"/>
        <v>0.53764600686020103</v>
      </c>
      <c r="K313" s="169" t="s">
        <v>217</v>
      </c>
      <c r="L313" s="169" t="s">
        <v>217</v>
      </c>
      <c r="M313" s="25">
        <f t="shared" si="5"/>
        <v>834071368</v>
      </c>
      <c r="N313" s="169"/>
      <c r="O313" s="170" t="s">
        <v>2115</v>
      </c>
    </row>
    <row r="314" spans="1:16" s="171" customFormat="1" ht="18.5" customHeight="1" x14ac:dyDescent="0.3">
      <c r="A314" s="170"/>
      <c r="B314" s="170"/>
      <c r="C314" s="167"/>
      <c r="D314" s="81">
        <f>SUM(D6:D313)</f>
        <v>8877426403.993</v>
      </c>
      <c r="E314" s="81">
        <f>SUM(E6:E313)</f>
        <v>2330184813.0823326</v>
      </c>
      <c r="F314" s="170"/>
      <c r="G314" s="170"/>
      <c r="H314" s="170"/>
      <c r="I314" s="170"/>
      <c r="J314" s="170"/>
      <c r="K314" s="170"/>
      <c r="L314" s="170"/>
      <c r="M314" s="81">
        <f>SUM(M6:M313)</f>
        <v>6547241590.9106674</v>
      </c>
      <c r="N314" s="170"/>
      <c r="O314" s="170"/>
    </row>
    <row r="315" spans="1:16" ht="14" customHeight="1" x14ac:dyDescent="0.3">
      <c r="D315" s="142"/>
      <c r="E315" s="142"/>
      <c r="F315" s="63"/>
      <c r="N315" s="63"/>
    </row>
    <row r="316" spans="1:16" ht="35" customHeight="1" x14ac:dyDescent="0.3">
      <c r="A316" s="223" t="s">
        <v>2067</v>
      </c>
      <c r="B316" s="223"/>
      <c r="C316" s="223"/>
      <c r="D316" s="223"/>
      <c r="E316" s="223"/>
      <c r="F316" s="223"/>
      <c r="G316" s="223"/>
      <c r="H316" s="223"/>
      <c r="I316" s="223"/>
      <c r="J316" s="223"/>
      <c r="K316" s="223"/>
      <c r="L316" s="223"/>
      <c r="M316" s="223"/>
      <c r="N316" s="223"/>
      <c r="O316" s="223"/>
      <c r="P316" s="223"/>
    </row>
    <row r="317" spans="1:16" ht="14" customHeight="1" x14ac:dyDescent="0.3">
      <c r="A317" s="204" t="s">
        <v>2088</v>
      </c>
      <c r="B317" s="204"/>
      <c r="C317" s="204"/>
      <c r="D317" s="204"/>
      <c r="E317" s="204"/>
      <c r="F317" s="204"/>
      <c r="G317" s="204"/>
      <c r="H317" s="204"/>
      <c r="I317" s="204"/>
      <c r="J317" s="204"/>
      <c r="K317" s="204"/>
      <c r="L317" s="204"/>
      <c r="M317" s="204"/>
      <c r="N317" s="204"/>
      <c r="O317" s="204"/>
      <c r="P317" s="204"/>
    </row>
    <row r="318" spans="1:16" ht="14" customHeight="1" x14ac:dyDescent="0.3">
      <c r="A318" s="204" t="s">
        <v>2087</v>
      </c>
      <c r="B318" s="204"/>
      <c r="C318" s="204"/>
      <c r="D318" s="204"/>
      <c r="E318" s="204"/>
      <c r="F318" s="204"/>
      <c r="G318" s="204"/>
      <c r="H318" s="204"/>
      <c r="I318" s="204"/>
      <c r="J318" s="204"/>
      <c r="K318" s="204"/>
      <c r="L318" s="204"/>
      <c r="M318" s="204"/>
      <c r="N318" s="204"/>
      <c r="O318" s="204"/>
      <c r="P318" s="204"/>
    </row>
    <row r="319" spans="1:16" x14ac:dyDescent="0.3">
      <c r="A319" s="55" t="s">
        <v>2117</v>
      </c>
      <c r="C319" s="162"/>
      <c r="D319" s="142"/>
    </row>
    <row r="320" spans="1:16" ht="14" x14ac:dyDescent="0.3">
      <c r="A320" s="204" t="s">
        <v>2091</v>
      </c>
      <c r="B320" s="204"/>
      <c r="C320" s="204"/>
      <c r="D320" s="204"/>
      <c r="E320" s="204"/>
      <c r="F320" s="204"/>
      <c r="G320" s="204"/>
      <c r="H320" s="204"/>
      <c r="I320" s="204"/>
      <c r="J320" s="204"/>
      <c r="K320" s="204"/>
      <c r="L320" s="204"/>
      <c r="M320" s="204"/>
      <c r="N320" s="204"/>
      <c r="O320" s="204"/>
      <c r="P320" s="204"/>
    </row>
    <row r="321" spans="1:16" ht="57.5" customHeight="1" x14ac:dyDescent="0.3">
      <c r="A321" s="204" t="s">
        <v>2116</v>
      </c>
      <c r="B321" s="204"/>
      <c r="C321" s="204"/>
      <c r="D321" s="204"/>
      <c r="E321" s="204"/>
      <c r="F321" s="204"/>
      <c r="G321" s="204"/>
      <c r="H321" s="204"/>
      <c r="I321" s="204"/>
      <c r="J321" s="204"/>
      <c r="K321" s="204"/>
      <c r="L321" s="204"/>
      <c r="M321" s="204"/>
      <c r="N321" s="204"/>
      <c r="O321" s="204"/>
      <c r="P321" s="204"/>
    </row>
  </sheetData>
  <autoFilter ref="A5:Q5" xr:uid="{175E3EBB-31CC-4BC3-9006-5BC5CA96007A}"/>
  <mergeCells count="17">
    <mergeCell ref="A316:P316"/>
    <mergeCell ref="M4:M5"/>
    <mergeCell ref="N4:N5"/>
    <mergeCell ref="O4:O5"/>
    <mergeCell ref="A321:P321"/>
    <mergeCell ref="A1:P1"/>
    <mergeCell ref="A2:P2"/>
    <mergeCell ref="A3:P3"/>
    <mergeCell ref="A4:A5"/>
    <mergeCell ref="B4:B5"/>
    <mergeCell ref="C4:D4"/>
    <mergeCell ref="E4:J4"/>
    <mergeCell ref="K4:K5"/>
    <mergeCell ref="L4:L5"/>
    <mergeCell ref="A320:P320"/>
    <mergeCell ref="A318:P318"/>
    <mergeCell ref="A317:P317"/>
  </mergeCells>
  <pageMargins left="0.14000000000000001" right="0.11" top="0.75" bottom="0.75" header="0.3" footer="0.3"/>
  <pageSetup scale="65" fitToHeight="0" orientation="landscape"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2"/>
  <sheetViews>
    <sheetView view="pageBreakPreview" zoomScale="75" zoomScaleNormal="92" zoomScaleSheetLayoutView="100" workbookViewId="0">
      <selection sqref="A1:Q1"/>
    </sheetView>
  </sheetViews>
  <sheetFormatPr defaultColWidth="8.796875" defaultRowHeight="14" x14ac:dyDescent="0.3"/>
  <cols>
    <col min="1" max="1" width="6.3984375" style="11" customWidth="1"/>
    <col min="2" max="2" width="23.796875" style="11" customWidth="1"/>
    <col min="3" max="3" width="14.296875" style="11" customWidth="1"/>
    <col min="4" max="4" width="13.296875" style="11" customWidth="1"/>
    <col min="5" max="5" width="15" style="11" bestFit="1" customWidth="1"/>
    <col min="6" max="6" width="15.3984375" style="11" customWidth="1"/>
    <col min="7" max="7" width="14.296875" style="11" customWidth="1"/>
    <col min="8" max="8" width="13.19921875" style="11" customWidth="1"/>
    <col min="9" max="9" width="11.19921875" style="11" customWidth="1"/>
    <col min="10" max="10" width="11.296875" style="11" customWidth="1"/>
    <col min="11" max="11" width="10.3984375" style="11" customWidth="1"/>
    <col min="12" max="12" width="9.3984375" style="11" customWidth="1"/>
    <col min="13" max="13" width="15.09765625" style="11" customWidth="1"/>
    <col min="14" max="14" width="19.796875" style="11" customWidth="1"/>
    <col min="15" max="15" width="15.3984375" style="11" customWidth="1"/>
    <col min="16" max="16" width="11.296875" style="11" customWidth="1"/>
    <col min="17" max="17" width="10.296875" style="11" customWidth="1"/>
    <col min="18" max="18" width="2.19921875" style="11" customWidth="1"/>
    <col min="19" max="16384" width="8.796875" style="11"/>
  </cols>
  <sheetData>
    <row r="1" spans="1:18" ht="33.65" customHeight="1" x14ac:dyDescent="0.3">
      <c r="A1" s="210" t="s">
        <v>2124</v>
      </c>
      <c r="B1" s="210"/>
      <c r="C1" s="210"/>
      <c r="D1" s="210"/>
      <c r="E1" s="210"/>
      <c r="F1" s="210"/>
      <c r="G1" s="210"/>
      <c r="H1" s="210"/>
      <c r="I1" s="210"/>
      <c r="J1" s="210"/>
      <c r="K1" s="210"/>
      <c r="L1" s="210"/>
      <c r="M1" s="210"/>
      <c r="N1" s="210"/>
      <c r="O1" s="210"/>
      <c r="P1" s="210"/>
      <c r="Q1" s="210"/>
      <c r="R1" s="12"/>
    </row>
    <row r="2" spans="1:18" ht="28.5" customHeight="1" x14ac:dyDescent="0.3">
      <c r="A2" s="224" t="s">
        <v>2068</v>
      </c>
      <c r="B2" s="224"/>
      <c r="C2" s="224"/>
      <c r="D2" s="224"/>
      <c r="E2" s="224"/>
      <c r="F2" s="224"/>
      <c r="G2" s="224"/>
      <c r="H2" s="224"/>
      <c r="I2" s="224"/>
      <c r="J2" s="224"/>
      <c r="K2" s="224"/>
      <c r="L2" s="224"/>
      <c r="M2" s="224"/>
      <c r="N2" s="224"/>
      <c r="O2" s="224"/>
      <c r="P2" s="224"/>
      <c r="Q2" s="224"/>
      <c r="R2" s="13"/>
    </row>
    <row r="3" spans="1:18" ht="27" customHeight="1" x14ac:dyDescent="0.3">
      <c r="A3" s="205" t="s">
        <v>2069</v>
      </c>
      <c r="B3" s="203" t="s">
        <v>2070</v>
      </c>
      <c r="C3" s="203" t="s">
        <v>2071</v>
      </c>
      <c r="D3" s="203" t="s">
        <v>22</v>
      </c>
      <c r="E3" s="203"/>
      <c r="F3" s="203" t="s">
        <v>23</v>
      </c>
      <c r="G3" s="203"/>
      <c r="H3" s="203"/>
      <c r="I3" s="203"/>
      <c r="J3" s="203"/>
      <c r="K3" s="203"/>
      <c r="L3" s="203" t="s">
        <v>24</v>
      </c>
      <c r="M3" s="203" t="s">
        <v>25</v>
      </c>
      <c r="N3" s="203" t="s">
        <v>26</v>
      </c>
      <c r="O3" s="203" t="s">
        <v>27</v>
      </c>
      <c r="P3" s="203" t="s">
        <v>28</v>
      </c>
    </row>
    <row r="4" spans="1:18" s="52" customFormat="1" ht="84" x14ac:dyDescent="0.3">
      <c r="A4" s="205"/>
      <c r="B4" s="203"/>
      <c r="C4" s="205"/>
      <c r="D4" s="107" t="s">
        <v>29</v>
      </c>
      <c r="E4" s="107" t="s">
        <v>30</v>
      </c>
      <c r="F4" s="107" t="s">
        <v>31</v>
      </c>
      <c r="G4" s="107" t="s">
        <v>32</v>
      </c>
      <c r="H4" s="107" t="s">
        <v>2072</v>
      </c>
      <c r="I4" s="107" t="s">
        <v>1742</v>
      </c>
      <c r="J4" s="107" t="s">
        <v>36</v>
      </c>
      <c r="K4" s="107" t="s">
        <v>213</v>
      </c>
      <c r="L4" s="203"/>
      <c r="M4" s="203"/>
      <c r="N4" s="203"/>
      <c r="O4" s="203"/>
      <c r="P4" s="205"/>
    </row>
    <row r="5" spans="1:18" ht="56" x14ac:dyDescent="0.3">
      <c r="A5" s="14">
        <v>1</v>
      </c>
      <c r="B5" s="14" t="s">
        <v>2073</v>
      </c>
      <c r="C5" s="3" t="s">
        <v>2074</v>
      </c>
      <c r="D5" s="10">
        <v>43509</v>
      </c>
      <c r="E5" s="15">
        <v>1773541500</v>
      </c>
      <c r="F5" s="15">
        <v>393503600</v>
      </c>
      <c r="G5" s="3" t="s">
        <v>2075</v>
      </c>
      <c r="H5" s="4">
        <v>0</v>
      </c>
      <c r="I5" s="4">
        <v>0</v>
      </c>
      <c r="J5" s="4">
        <v>0</v>
      </c>
      <c r="K5" s="16">
        <f>F5/$F$7</f>
        <v>0.56972323299794958</v>
      </c>
      <c r="L5" s="4">
        <v>0</v>
      </c>
      <c r="M5" s="17">
        <v>330600000</v>
      </c>
      <c r="N5" s="15">
        <f>E5-F5</f>
        <v>1380037900</v>
      </c>
      <c r="O5" s="4">
        <v>0</v>
      </c>
      <c r="P5" s="3"/>
    </row>
    <row r="6" spans="1:18" ht="56" x14ac:dyDescent="0.3">
      <c r="A6" s="14">
        <v>2</v>
      </c>
      <c r="B6" s="14" t="s">
        <v>2076</v>
      </c>
      <c r="C6" s="3" t="s">
        <v>2074</v>
      </c>
      <c r="D6" s="10">
        <v>43509</v>
      </c>
      <c r="E6" s="15">
        <v>2582932798</v>
      </c>
      <c r="F6" s="15">
        <v>297188963</v>
      </c>
      <c r="G6" s="3" t="s">
        <v>2075</v>
      </c>
      <c r="H6" s="4">
        <v>0</v>
      </c>
      <c r="I6" s="4">
        <v>0</v>
      </c>
      <c r="J6" s="4">
        <v>0</v>
      </c>
      <c r="K6" s="16">
        <f>F6/$F$7</f>
        <v>0.43027676700205036</v>
      </c>
      <c r="L6" s="4">
        <v>0</v>
      </c>
      <c r="M6" s="17">
        <v>164396909</v>
      </c>
      <c r="N6" s="15">
        <f>E6-F6</f>
        <v>2285743835</v>
      </c>
      <c r="O6" s="4">
        <v>0</v>
      </c>
      <c r="P6" s="3"/>
    </row>
    <row r="7" spans="1:18" ht="16.25" customHeight="1" x14ac:dyDescent="0.3">
      <c r="A7" s="14"/>
      <c r="B7" s="14"/>
      <c r="C7" s="14"/>
      <c r="D7" s="14"/>
      <c r="E7" s="18">
        <f>SUM(E5:E6)</f>
        <v>4356474298</v>
      </c>
      <c r="F7" s="18">
        <f>SUM(F5:F6)</f>
        <v>690692563</v>
      </c>
      <c r="G7" s="14"/>
      <c r="H7" s="14"/>
      <c r="I7" s="14"/>
      <c r="J7" s="14"/>
      <c r="K7" s="14"/>
      <c r="L7" s="14"/>
      <c r="M7" s="14"/>
      <c r="N7" s="19">
        <f>SUM(N5:N6)</f>
        <v>3665781735</v>
      </c>
      <c r="O7" s="14"/>
      <c r="P7" s="14"/>
    </row>
    <row r="8" spans="1:18" x14ac:dyDescent="0.3">
      <c r="E8" s="143"/>
      <c r="O8" s="20"/>
    </row>
    <row r="9" spans="1:18" x14ac:dyDescent="0.3">
      <c r="F9" s="20"/>
    </row>
    <row r="11" spans="1:18" x14ac:dyDescent="0.3">
      <c r="G11" s="20"/>
    </row>
    <row r="12" spans="1:18" x14ac:dyDescent="0.3">
      <c r="G12" s="20"/>
    </row>
  </sheetData>
  <mergeCells count="12">
    <mergeCell ref="A1:Q1"/>
    <mergeCell ref="A2:Q2"/>
    <mergeCell ref="A3:A4"/>
    <mergeCell ref="B3:B4"/>
    <mergeCell ref="C3:C4"/>
    <mergeCell ref="D3:E3"/>
    <mergeCell ref="F3:K3"/>
    <mergeCell ref="L3:L4"/>
    <mergeCell ref="M3:M4"/>
    <mergeCell ref="N3:N4"/>
    <mergeCell ref="O3:O4"/>
    <mergeCell ref="P3:P4"/>
  </mergeCells>
  <pageMargins left="0.7" right="0.26" top="0.75" bottom="0.75" header="0.3" footer="0.3"/>
  <pageSetup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0E460D30E68042A89DF67E7C9EDFE9" ma:contentTypeVersion="10" ma:contentTypeDescription="Create a new document." ma:contentTypeScope="" ma:versionID="5fad4cad8583c81d1c29122c4f371884">
  <xsd:schema xmlns:xsd="http://www.w3.org/2001/XMLSchema" xmlns:xs="http://www.w3.org/2001/XMLSchema" xmlns:p="http://schemas.microsoft.com/office/2006/metadata/properties" xmlns:ns3="01fc6428-7e4e-4314-9982-b3ead620a0e8" targetNamespace="http://schemas.microsoft.com/office/2006/metadata/properties" ma:root="true" ma:fieldsID="796bb19763c6e0e3b9d7a60df8317940" ns3:_="">
    <xsd:import namespace="01fc6428-7e4e-4314-9982-b3ead620a0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c6428-7e4e-4314-9982-b3ead620a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07B78-A49B-4EFF-9CA9-1620BA4682EC}">
  <ds:schemaRefs>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01fc6428-7e4e-4314-9982-b3ead620a0e8"/>
    <ds:schemaRef ds:uri="http://www.w3.org/XML/1998/namespace"/>
    <ds:schemaRef ds:uri="http://purl.org/dc/elements/1.1/"/>
  </ds:schemaRefs>
</ds:datastoreItem>
</file>

<file path=customXml/itemProps2.xml><?xml version="1.0" encoding="utf-8"?>
<ds:datastoreItem xmlns:ds="http://schemas.openxmlformats.org/officeDocument/2006/customXml" ds:itemID="{E694BD3B-C7D1-47C1-B850-273737807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c6428-7e4e-4314-9982-b3ead620a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33F3-69B1-4B1A-90F3-4D1301F748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Summary</vt:lpstr>
      <vt:lpstr>Financial creditors</vt:lpstr>
      <vt:lpstr>Unsecured FC</vt:lpstr>
      <vt:lpstr>Workmen</vt:lpstr>
      <vt:lpstr>Employees</vt:lpstr>
      <vt:lpstr>OC- Stat Dues</vt:lpstr>
      <vt:lpstr>OC - Others</vt:lpstr>
      <vt:lpstr>Other Stakeholders</vt:lpstr>
      <vt:lpstr>Employees!Print_Area</vt:lpstr>
      <vt:lpstr>'Financial creditors'!Print_Area</vt:lpstr>
      <vt:lpstr>'OC - Others'!Print_Area</vt:lpstr>
      <vt:lpstr>'OC- Stat Dues'!Print_Area</vt:lpstr>
      <vt:lpstr>'Other Stakeholders'!Print_Area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IBBI IBBI</dc:creator>
  <cp:keywords/>
  <dc:description/>
  <cp:lastModifiedBy>Bhute, Trusha</cp:lastModifiedBy>
  <cp:revision/>
  <cp:lastPrinted>2023-12-19T08:13:36Z</cp:lastPrinted>
  <dcterms:created xsi:type="dcterms:W3CDTF">2021-03-10T06:14:38Z</dcterms:created>
  <dcterms:modified xsi:type="dcterms:W3CDTF">2023-12-19T08:42:45Z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0x010100320E460D30E68042A89DF67E7C9EDFE9</vt:lpwstr>
  </property>
  <property fmtid="{D5CDD505-2E9C-101B-9397-08002B2CF9AE}" pid="3" name="MSIP_Label_ea60d57e-af5b-4752-ac57-3e4f28ca11dc_Enabled">
    <vt:lpwstr>true</vt:lpwstr>
  </property>
  <property fmtid="{D5CDD505-2E9C-101B-9397-08002B2CF9AE}" pid="4" name="MSIP_Label_ea60d57e-af5b-4752-ac57-3e4f28ca11dc_SetDate">
    <vt:lpwstr>2021-12-13T03:49:57Z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0ffeab98-b8be-4bfd-b615-aba4f4fcc583</vt:lpwstr>
  </property>
  <property fmtid="{D5CDD505-2E9C-101B-9397-08002B2CF9AE}" pid="9" name="MSIP_Label_ea60d57e-af5b-4752-ac57-3e4f28ca11dc_ContentBits">
    <vt:lpwstr>0</vt:lpwstr>
  </property>
</Properties>
</file>